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201" i="1" l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EH199" i="1"/>
  <c r="EE199" i="1"/>
  <c r="DY199" i="1"/>
  <c r="DS199" i="1"/>
  <c r="DM199" i="1"/>
  <c r="DG199" i="1"/>
  <c r="EH197" i="1"/>
  <c r="EE197" i="1"/>
  <c r="EE201" i="1" s="1"/>
  <c r="DY197" i="1"/>
  <c r="DY201" i="1" s="1"/>
  <c r="DS197" i="1"/>
  <c r="DM197" i="1"/>
  <c r="DM201" i="1" s="1"/>
  <c r="DG197" i="1"/>
  <c r="DG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EH191" i="1"/>
  <c r="EE191" i="1"/>
  <c r="DY191" i="1"/>
  <c r="DS191" i="1"/>
  <c r="DM191" i="1"/>
  <c r="DG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EH185" i="1"/>
  <c r="EE185" i="1"/>
  <c r="DY185" i="1"/>
  <c r="DS185" i="1"/>
  <c r="DM185" i="1"/>
  <c r="DG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EH179" i="1"/>
  <c r="EE179" i="1"/>
  <c r="DY179" i="1"/>
  <c r="DS179" i="1"/>
  <c r="DM179" i="1"/>
  <c r="DG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EH173" i="1"/>
  <c r="EE173" i="1"/>
  <c r="DY173" i="1"/>
  <c r="DS173" i="1"/>
  <c r="DM173" i="1"/>
  <c r="DG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EH167" i="1"/>
  <c r="EE167" i="1"/>
  <c r="DY167" i="1"/>
  <c r="DS167" i="1"/>
  <c r="DM167" i="1"/>
  <c r="DG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EH161" i="1"/>
  <c r="EE161" i="1"/>
  <c r="DY161" i="1"/>
  <c r="DS161" i="1"/>
  <c r="DM161" i="1"/>
  <c r="DG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DD167" i="1"/>
  <c r="DM159" i="1"/>
  <c r="DQ167" i="1"/>
  <c r="DQ163" i="1"/>
  <c r="DT161" i="1"/>
  <c r="EB161" i="1"/>
  <c r="EG161" i="1"/>
  <c r="DS163" i="1"/>
  <c r="DE173" i="1"/>
  <c r="DN173" i="1"/>
  <c r="DN169" i="1"/>
  <c r="DR173" i="1"/>
  <c r="DR169" i="1"/>
  <c r="DV173" i="1"/>
  <c r="DV169" i="1"/>
  <c r="DB167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DD175" i="1"/>
  <c r="DD179" i="1"/>
  <c r="EC181" i="1"/>
  <c r="DK157" i="1"/>
  <c r="DS157" i="1"/>
  <c r="DE167" i="1"/>
  <c r="DE163" i="1"/>
  <c r="DW167" i="1"/>
  <c r="EF167" i="1"/>
  <c r="DH161" i="1"/>
  <c r="DP161" i="1"/>
  <c r="EC161" i="1"/>
  <c r="DB173" i="1"/>
  <c r="DB169" i="1"/>
  <c r="DF173" i="1"/>
  <c r="DF169" i="1"/>
  <c r="DJ173" i="1"/>
  <c r="DJ169" i="1"/>
  <c r="DF167" i="1"/>
  <c r="DN167" i="1"/>
  <c r="DF179" i="1"/>
  <c r="DP179" i="1"/>
  <c r="DP175" i="1"/>
  <c r="DZ179" i="1"/>
  <c r="ED179" i="1"/>
  <c r="DE185" i="1"/>
  <c r="DE181" i="1"/>
  <c r="DE193" i="1"/>
  <c r="DE197" i="1"/>
  <c r="DJ193" i="1"/>
  <c r="DJ197" i="1"/>
  <c r="DT167" i="1"/>
  <c r="DX167" i="1"/>
  <c r="EB167" i="1"/>
  <c r="EG167" i="1"/>
  <c r="EG163" i="1"/>
  <c r="DD161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DK185" i="1"/>
  <c r="DW185" i="1"/>
  <c r="DE191" i="1"/>
  <c r="DT191" i="1"/>
  <c r="DT187" i="1"/>
  <c r="DX191" i="1"/>
  <c r="DX187" i="1"/>
  <c r="EC191" i="1"/>
  <c r="EI185" i="1"/>
  <c r="EE203" i="1"/>
  <c r="DK179" i="1"/>
  <c r="DW179" i="1"/>
  <c r="EI179" i="1"/>
  <c r="DD185" i="1"/>
  <c r="DH181" i="1"/>
  <c r="DH185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B193" i="1"/>
  <c r="DB197" i="1"/>
  <c r="DF193" i="1"/>
  <c r="DF197" i="1"/>
  <c r="DK197" i="1"/>
  <c r="EG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E187" i="1"/>
  <c r="DR187" i="1"/>
  <c r="DW187" i="1"/>
  <c r="EC187" i="1"/>
  <c r="DV193" i="1"/>
  <c r="DV197" i="1"/>
  <c r="DZ197" i="1"/>
  <c r="DK193" i="1"/>
  <c r="DU193" i="1"/>
  <c r="EA193" i="1"/>
  <c r="DQ197" i="1"/>
  <c r="EG197" i="1"/>
  <c r="DD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C193" i="1"/>
  <c r="DH193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DV201" i="1"/>
  <c r="DV205" i="1"/>
  <c r="DW205" i="1"/>
  <c r="DN201" i="1"/>
  <c r="DN205" i="1"/>
  <c r="EB199" i="1"/>
  <c r="EF199" i="1"/>
  <c r="DT205" i="1"/>
  <c r="DT201" i="1"/>
  <c r="DD205" i="1"/>
  <c r="DD201" i="1"/>
  <c r="DZ201" i="1"/>
  <c r="DZ205" i="1"/>
  <c r="EI201" i="1"/>
  <c r="EI205" i="1"/>
  <c r="DB201" i="1"/>
  <c r="DB205" i="1"/>
  <c r="DH199" i="1"/>
  <c r="DE205" i="1"/>
  <c r="DE201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DD199" i="1"/>
  <c r="EB205" i="1"/>
  <c r="EB201" i="1"/>
  <c r="DL205" i="1"/>
  <c r="DL201" i="1"/>
  <c r="DQ205" i="1"/>
  <c r="DQ201" i="1"/>
  <c r="DF201" i="1"/>
  <c r="DF205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B118" i="1"/>
  <c r="A118" i="1"/>
  <c r="EH114" i="1"/>
  <c r="EE114" i="1"/>
  <c r="DY114" i="1"/>
  <c r="DS114" i="1"/>
  <c r="DM114" i="1"/>
  <c r="DG114" i="1"/>
  <c r="EH112" i="1"/>
  <c r="EH116" i="1" s="1"/>
  <c r="EE112" i="1"/>
  <c r="DY112" i="1"/>
  <c r="DS112" i="1"/>
  <c r="DM112" i="1"/>
  <c r="DG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B110" i="1"/>
  <c r="A110" i="1"/>
  <c r="A120" i="1" s="1"/>
  <c r="EH106" i="1"/>
  <c r="EE106" i="1"/>
  <c r="DY106" i="1"/>
  <c r="DS106" i="1"/>
  <c r="DM106" i="1"/>
  <c r="DG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B104" i="1"/>
  <c r="A104" i="1"/>
  <c r="EH100" i="1"/>
  <c r="EE100" i="1"/>
  <c r="DY100" i="1"/>
  <c r="DS100" i="1"/>
  <c r="DM100" i="1"/>
  <c r="DG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B98" i="1"/>
  <c r="A98" i="1"/>
  <c r="A102" i="1" s="1"/>
  <c r="A112" i="1" s="1"/>
  <c r="A116" i="1" s="1"/>
  <c r="EH94" i="1"/>
  <c r="EE94" i="1"/>
  <c r="DY94" i="1"/>
  <c r="DS94" i="1"/>
  <c r="DM94" i="1"/>
  <c r="DG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B92" i="1"/>
  <c r="A92" i="1"/>
  <c r="A96" i="1" s="1"/>
  <c r="A106" i="1" s="1"/>
  <c r="EH88" i="1"/>
  <c r="EE88" i="1"/>
  <c r="DY88" i="1"/>
  <c r="DS88" i="1"/>
  <c r="DM88" i="1"/>
  <c r="DG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B86" i="1"/>
  <c r="A86" i="1"/>
  <c r="A90" i="1" s="1"/>
  <c r="A100" i="1" s="1"/>
  <c r="EH82" i="1"/>
  <c r="EE82" i="1"/>
  <c r="DY82" i="1"/>
  <c r="DS82" i="1"/>
  <c r="DM82" i="1"/>
  <c r="DG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B80" i="1"/>
  <c r="A80" i="1"/>
  <c r="A84" i="1" s="1"/>
  <c r="A94" i="1" s="1"/>
  <c r="EH76" i="1"/>
  <c r="EE76" i="1"/>
  <c r="DY76" i="1"/>
  <c r="DS76" i="1"/>
  <c r="DM76" i="1"/>
  <c r="DG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M78" i="1"/>
  <c r="DM80" i="1"/>
  <c r="DY78" i="1"/>
  <c r="DY80" i="1"/>
  <c r="EH78" i="1"/>
  <c r="EH80" i="1"/>
  <c r="DD72" i="1"/>
  <c r="DH72" i="1"/>
  <c r="DL72" i="1"/>
  <c r="DP72" i="1"/>
  <c r="DT72" i="1"/>
  <c r="DX72" i="1"/>
  <c r="EB72" i="1"/>
  <c r="EF72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E72" i="1"/>
  <c r="DM72" i="1"/>
  <c r="DQ72" i="1"/>
  <c r="DY72" i="1"/>
  <c r="EC72" i="1"/>
  <c r="EG72" i="1"/>
  <c r="B82" i="1"/>
  <c r="B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DB72" i="1"/>
  <c r="DR72" i="1"/>
  <c r="DV72" i="1"/>
  <c r="DZ72" i="1"/>
  <c r="EH72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DS72" i="1"/>
  <c r="DW72" i="1"/>
  <c r="EE72" i="1"/>
  <c r="EI72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E84" i="1"/>
  <c r="DQ84" i="1"/>
  <c r="EC84" i="1"/>
  <c r="EG84" i="1"/>
  <c r="DE94" i="1"/>
  <c r="DJ94" i="1"/>
  <c r="DX88" i="1"/>
  <c r="DB88" i="1"/>
  <c r="DF88" i="1"/>
  <c r="DJ88" i="1"/>
  <c r="DN88" i="1"/>
  <c r="DR88" i="1"/>
  <c r="DV88" i="1"/>
  <c r="DZ88" i="1"/>
  <c r="ED88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DK88" i="1"/>
  <c r="DW88" i="1"/>
  <c r="EI88" i="1"/>
  <c r="B84" i="1"/>
  <c r="DK84" i="1"/>
  <c r="DW84" i="1"/>
  <c r="DH94" i="1"/>
  <c r="DH90" i="1"/>
  <c r="DL94" i="1"/>
  <c r="DL90" i="1"/>
  <c r="DQ94" i="1"/>
  <c r="DV94" i="1"/>
  <c r="DV90" i="1"/>
  <c r="DD88" i="1"/>
  <c r="DH88" i="1"/>
  <c r="DL88" i="1"/>
  <c r="DP88" i="1"/>
  <c r="DT88" i="1"/>
  <c r="EB88" i="1"/>
  <c r="EF88" i="1"/>
  <c r="DD84" i="1"/>
  <c r="DH84" i="1"/>
  <c r="DL84" i="1"/>
  <c r="DP84" i="1"/>
  <c r="DT84" i="1"/>
  <c r="EB84" i="1"/>
  <c r="EF84" i="1"/>
  <c r="B94" i="1"/>
  <c r="B90" i="1"/>
  <c r="DD94" i="1"/>
  <c r="DD90" i="1"/>
  <c r="DN94" i="1"/>
  <c r="DN90" i="1"/>
  <c r="DR90" i="1"/>
  <c r="DR94" i="1"/>
  <c r="DW94" i="1"/>
  <c r="EB94" i="1"/>
  <c r="EB90" i="1"/>
  <c r="DK90" i="1"/>
  <c r="DB10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DD100" i="1"/>
  <c r="DD96" i="1"/>
  <c r="DQ100" i="1"/>
  <c r="DQ96" i="1"/>
  <c r="DV100" i="1"/>
  <c r="ED100" i="1"/>
  <c r="DH106" i="1"/>
  <c r="DL106" i="1"/>
  <c r="DL112" i="1"/>
  <c r="DL102" i="1"/>
  <c r="DZ90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DE90" i="1"/>
  <c r="DQ90" i="1"/>
  <c r="EC90" i="1"/>
  <c r="DB96" i="1"/>
  <c r="DR96" i="1"/>
  <c r="DW96" i="1"/>
  <c r="DN106" i="1"/>
  <c r="EF106" i="1"/>
  <c r="DJ100" i="1"/>
  <c r="DD102" i="1"/>
  <c r="A114" i="1"/>
  <c r="A108" i="1"/>
  <c r="DC114" i="1"/>
  <c r="DC108" i="1"/>
  <c r="DK112" i="1"/>
  <c r="DK108" i="1"/>
  <c r="DT112" i="1"/>
  <c r="DB106" i="1"/>
  <c r="DT106" i="1"/>
  <c r="DX106" i="1"/>
  <c r="EB106" i="1"/>
  <c r="EG106" i="1"/>
  <c r="B112" i="1"/>
  <c r="B108" i="1"/>
  <c r="DD112" i="1"/>
  <c r="DZ112" i="1"/>
  <c r="DZ108" i="1"/>
  <c r="ED112" i="1"/>
  <c r="ED108" i="1"/>
  <c r="DB102" i="1"/>
  <c r="DN102" i="1"/>
  <c r="DV102" i="1"/>
  <c r="ED102" i="1"/>
  <c r="DH112" i="1"/>
  <c r="DP112" i="1"/>
  <c r="EB112" i="1"/>
  <c r="DH108" i="1"/>
  <c r="DP108" i="1"/>
  <c r="EF108" i="1"/>
  <c r="DK106" i="1"/>
  <c r="DW106" i="1"/>
  <c r="EI106" i="1"/>
  <c r="DK102" i="1"/>
  <c r="DW102" i="1"/>
  <c r="EI102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EB114" i="1"/>
  <c r="DL114" i="1"/>
  <c r="DT114" i="1"/>
  <c r="EI114" i="1"/>
  <c r="DN44" i="1"/>
  <c r="DZ114" i="1"/>
  <c r="ED114" i="1"/>
  <c r="EG114" i="1"/>
  <c r="DB114" i="1"/>
  <c r="EF114" i="1"/>
  <c r="DD114" i="1"/>
  <c r="EI120" i="1"/>
  <c r="DV114" i="1"/>
  <c r="DH114" i="1"/>
  <c r="BJ44" i="1"/>
  <c r="DK114" i="1"/>
  <c r="DX114" i="1"/>
  <c r="DN114" i="1"/>
  <c r="DP114" i="1"/>
  <c r="DL44" i="1"/>
  <c r="DL129" i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EB120" i="1"/>
  <c r="EB116" i="1"/>
  <c r="DK120" i="1"/>
  <c r="DK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H120" i="1"/>
  <c r="DH116" i="1"/>
  <c r="DD120" i="1"/>
  <c r="DD116" i="1"/>
  <c r="DT120" i="1"/>
  <c r="DT116" i="1"/>
  <c r="DW120" i="1"/>
  <c r="DW116" i="1"/>
  <c r="DJ116" i="1"/>
  <c r="DJ120" i="1"/>
  <c r="DB120" i="1"/>
  <c r="DB116" i="1"/>
  <c r="DN129" i="1" s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G86" i="1"/>
  <c r="DG84" i="1"/>
  <c r="DM96" i="1" l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EH108" i="1" l="1"/>
  <c r="EH110" i="1"/>
  <c r="EE110" i="1"/>
  <c r="EE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<sst xmlns="http://schemas.openxmlformats.org/spreadsheetml/2006/main" count="5701" uniqueCount="103">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</sst>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ACF7EEA-9589-4425-82BF-BEBD33CC39DF}" diskRevisions="1" revisionId="192" version="2" protected="1">
  <header guid="{F2C992A2-53A0-4FF8-BD0D-CAABC00F46F3}" dateTime="2019-02-18T03:24:29" maxSheetId="2" userName="Mike Wolski" r:id="rId1">
    <sheetIdMap count="1">
      <sheetId val="1"/>
    </sheetIdMap>
  </header>
  <header guid="{59445ECA-30B8-413E-BE6D-6A46E2DCD8F4}" dateTime="2019-02-18T03:30:32" maxSheetId="2" userName="Mike Wolski" r:id="rId2" minRId="1" maxRId="2">
    <sheetIdMap count="1">
      <sheetId val="1"/>
    </sheetIdMap>
  </header>
  <header guid="{5ACF7EEA-9589-4425-82BF-BEBD33CC39DF}" dateTime="2019-02-18T08:19:29" maxSheetId="2" userName="Mike Wolski" r:id="rId3" minRId="3" maxRId="1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CZ64">
      <v>0.75860000000000005</v>
    </nc>
  </rcc>
  <rcc rId="2" sId="1">
    <nc r="CZ149">
      <v>110.55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 numFmtId="14">
    <oc r="CX2">
      <v>1.4E-3</v>
    </oc>
    <nc r="CX2">
      <v>3.0999999999999999E-3</v>
    </nc>
  </rcc>
  <rcc rId="4" sId="1" numFmtId="14">
    <oc r="CX3">
      <v>1.5E-3</v>
    </oc>
    <nc r="CX3">
      <v>2.8999999999999998E-3</v>
    </nc>
  </rcc>
  <rcc rId="5" sId="1" numFmtId="14">
    <oc r="CX4">
      <v>-1E-3</v>
    </oc>
    <nc r="CX4">
      <v>-2E-3</v>
    </nc>
  </rcc>
  <rcc rId="6" sId="1" numFmtId="14">
    <oc r="CX5">
      <v>1.1000000000000001E-3</v>
    </oc>
    <nc r="CX5">
      <v>1E-3</v>
    </nc>
  </rcc>
  <rcc rId="7" sId="1" numFmtId="14">
    <oc r="CX6">
      <v>1.6999999999999999E-3</v>
    </oc>
    <nc r="CX6">
      <v>2.8E-3</v>
    </nc>
  </rcc>
  <rcc rId="8" sId="1" numFmtId="14">
    <oc r="CX7">
      <v>1.2999999999999999E-3</v>
    </oc>
    <nc r="CX7">
      <v>2.7000000000000001E-3</v>
    </nc>
  </rcc>
  <rcc rId="9" sId="1" numFmtId="14">
    <oc r="CX8">
      <v>-6.9999999999999999E-4</v>
    </oc>
    <nc r="CX8">
      <v>-4.0000000000000002E-4</v>
    </nc>
  </rcc>
  <rcc rId="10" sId="1" numFmtId="14">
    <oc r="CX10">
      <v>4.0000000000000002E-4</v>
    </oc>
    <nc r="CX10">
      <v>6.9999999999999999E-4</v>
    </nc>
  </rcc>
  <rcc rId="11" sId="1" numFmtId="14">
    <oc r="CX11">
      <v>1.4E-3</v>
    </oc>
    <nc r="CX11">
      <v>2.2000000000000001E-3</v>
    </nc>
  </rcc>
  <rcc rId="12" sId="1" numFmtId="14">
    <oc r="CX12">
      <v>2.7000000000000001E-3</v>
    </oc>
    <nc r="CX12">
      <v>4.4000000000000003E-3</v>
    </nc>
  </rcc>
  <rcc rId="13" sId="1" numFmtId="14">
    <oc r="CX13">
      <v>6.9999999999999999E-4</v>
    </oc>
    <nc r="CX13">
      <v>1.4E-3</v>
    </nc>
  </rcc>
  <rcc rId="14" sId="1" numFmtId="14">
    <oc r="CX14">
      <v>3.5000000000000001E-3</v>
    </oc>
    <nc r="CX14">
      <v>4.0000000000000001E-3</v>
    </nc>
  </rcc>
  <rcc rId="15" sId="1" numFmtId="14">
    <oc r="CX15">
      <v>6.9999999999999999E-4</v>
    </oc>
    <nc r="CX15">
      <v>2.8E-3</v>
    </nc>
  </rcc>
  <rcc rId="16" sId="1" numFmtId="14">
    <oc r="CX17">
      <v>5.9999999999999995E-4</v>
    </oc>
    <nc r="CX17">
      <v>1.1000000000000001E-3</v>
    </nc>
  </rcc>
  <rcc rId="17" sId="1" numFmtId="14">
    <oc r="CX18">
      <v>2.7000000000000001E-3</v>
    </oc>
    <nc r="CX18">
      <v>4.1000000000000003E-3</v>
    </nc>
  </rcc>
  <rcc rId="18" sId="1" numFmtId="14">
    <oc r="CX19">
      <v>5.9999999999999995E-4</v>
    </oc>
    <nc r="CX19">
      <v>1E-3</v>
    </nc>
  </rcc>
  <rcc rId="19" sId="1" numFmtId="14">
    <oc r="CX20">
      <v>1.1999999999999999E-3</v>
    </oc>
    <nc r="CX20">
      <v>1.4E-3</v>
    </nc>
  </rcc>
  <rcc rId="20" sId="1" numFmtId="14">
    <oc r="CX21">
      <v>8.9999999999999998E-4</v>
    </oc>
    <nc r="CX21">
      <v>2.7000000000000001E-3</v>
    </nc>
  </rcc>
  <rcc rId="21" sId="1" numFmtId="14">
    <oc r="CX23">
      <v>2.3E-3</v>
    </oc>
    <nc r="CX23">
      <v>3.3E-3</v>
    </nc>
  </rcc>
  <rcc rId="22" sId="1" numFmtId="14">
    <oc r="CX25">
      <v>-4.0000000000000002E-4</v>
    </oc>
    <nc r="CX25">
      <v>-1E-4</v>
    </nc>
  </rcc>
  <rcc rId="23" sId="1" numFmtId="14">
    <oc r="CX26">
      <v>-2.9999999999999997E-4</v>
    </oc>
    <nc r="CX26">
      <v>-1.6000000000000001E-3</v>
    </nc>
  </rcc>
  <rcc rId="24" sId="1" numFmtId="14">
    <oc r="CX28">
      <v>2.7000000000000001E-3</v>
    </oc>
    <nc r="CX28">
      <v>3.8E-3</v>
    </nc>
  </rcc>
  <rcc rId="25" sId="1" numFmtId="14">
    <oc r="CX29">
      <v>2.5000000000000001E-3</v>
    </oc>
    <nc r="CX29">
      <v>2.3E-3</v>
    </nc>
  </rcc>
  <rcc rId="26" sId="1" numFmtId="14">
    <oc r="CX30">
      <v>5.9999999999999995E-4</v>
    </oc>
    <nc r="CX30">
      <v>2.0999999999999999E-3</v>
    </nc>
  </rcc>
  <rcc rId="27" sId="1" numFmtId="14">
    <oc r="CX32">
      <v>2.3999999999999998E-3</v>
    </oc>
    <nc r="CX32">
      <v>3.5999999999999999E-3</v>
    </nc>
  </rcc>
  <rcc rId="28" sId="1" numFmtId="14">
    <oc r="CX33">
      <v>-2.0000000000000001E-4</v>
    </oc>
    <nc r="CX33">
      <v>1.4E-3</v>
    </nc>
  </rcc>
  <rcc rId="29" sId="1" numFmtId="14">
    <oc r="CX35">
      <v>2.2000000000000001E-3</v>
    </oc>
    <nc r="CX35">
      <v>1.8E-3</v>
    </nc>
  </rcc>
  <rcc rId="30" sId="1" numFmtId="14">
    <nc r="DA51">
      <v>0.16439999999999999</v>
    </nc>
  </rcc>
  <rcc rId="31" sId="1" numFmtId="14">
    <nc r="DA52">
      <v>0.13519999999999999</v>
    </nc>
  </rcc>
  <rcc rId="32" sId="1" numFmtId="14">
    <nc r="DA53">
      <v>0.12130000000000001</v>
    </nc>
  </rcc>
  <rcc rId="33" sId="1" numFmtId="14">
    <nc r="DA54">
      <v>0.11509999999999999</v>
    </nc>
  </rcc>
  <rcc rId="34" sId="1" numFmtId="14">
    <nc r="DA55">
      <v>-3.9E-2</v>
    </nc>
  </rcc>
  <rcc rId="35" sId="1" numFmtId="14">
    <nc r="DA56">
      <v>-7.5499999999999998E-2</v>
    </nc>
  </rcc>
  <rcc rId="36" sId="1" numFmtId="14">
    <nc r="DA57">
      <v>-0.17829999999999999</v>
    </nc>
  </rcc>
  <rcc rId="37" sId="1" numFmtId="14">
    <nc r="DA58">
      <v>-0.2432</v>
    </nc>
  </rcc>
  <rcc rId="38" sId="1">
    <nc r="DA59">
      <v>0.76</v>
    </nc>
  </rcc>
  <rfmt sheetId="1" sqref="DA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A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9" sId="1">
    <nc r="DB60" t="inlineStr">
      <is>
        <t xml:space="preserve"> </t>
      </is>
    </nc>
  </rcc>
  <rcc rId="40" sId="1" numFmtId="14">
    <oc r="DA60" t="inlineStr">
      <is>
        <t xml:space="preserve"> </t>
      </is>
    </oc>
    <nc r="DA60">
      <v>7.7999999999999996E-3</v>
    </nc>
  </rcc>
  <rfmt sheetId="1" sqref="DA60">
    <dxf>
      <fill>
        <patternFill>
          <bgColor rgb="FFFFFF00"/>
        </patternFill>
      </fill>
    </dxf>
  </rfmt>
  <rcc rId="41" sId="1" numFmtId="14">
    <nc r="DA61">
      <v>-8.9999999999999993E-3</v>
    </nc>
  </rcc>
  <rfmt sheetId="1" sqref="DA61">
    <dxf>
      <fill>
        <patternFill>
          <bgColor theme="5" tint="-0.249977111117893"/>
        </patternFill>
      </fill>
    </dxf>
  </rfmt>
  <rfmt sheetId="1" sqref="DA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2" sId="1" odxf="1" dxf="1">
    <nc r="DA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3" sId="1" odxf="1" dxf="1">
    <oc r="DA66">
      <f>SUM(DA51, -DA58)</f>
    </oc>
    <nc r="DA66">
      <f>SUM(DA51, -DA58)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DA6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5" sId="1" odxf="1" dxf="1">
    <oc r="DA68">
      <f>SUM(DA52, -DA58)</f>
    </oc>
    <nc r="DA68">
      <f>SUM(DA52, -DA58)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6" sId="1" odxf="1" dxf="1">
    <nc r="DA69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7" sId="1" odxf="1" dxf="1">
    <oc r="DA70">
      <f>SUM(DA51, -DA57)</f>
    </oc>
    <nc r="DA70">
      <f>SUM(DA53, -DA58)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8" sId="1" odxf="1" dxf="1">
    <nc r="DA71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9" sId="1" odxf="1" dxf="1">
    <oc r="DA72">
      <f>SUM(DA57, -DA68)</f>
    </oc>
    <nc r="DA72">
      <f>SUM(DA54, -DA58)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0" sId="1" odxf="1" dxf="1">
    <nc r="DA73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1" sId="1" odxf="1" dxf="1">
    <oc r="DA74">
      <f>SUM(DA58, -DA68)</f>
    </oc>
    <nc r="DA74">
      <f>SUM(DA51, -DA57)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2" sId="1" odxf="1" dxf="1">
    <nc r="DA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3" sId="1" odxf="1" dxf="1">
    <oc r="DA76">
      <f>SUM(DA57, -DA67)</f>
    </oc>
    <nc r="DA76">
      <f>SUM(DA52, -DA57)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4" sId="1" odxf="1" dxf="1">
    <nc r="DA7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5" sId="1" odxf="1" dxf="1">
    <oc r="DA78">
      <f>SUM(DA67, -DA74)</f>
    </oc>
    <nc r="DA78">
      <f>SUM(DA53, -DA57)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6" sId="1" odxf="1" dxf="1">
    <nc r="DA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7" sId="1" odxf="1" dxf="1">
    <oc r="DA80">
      <f>SUM(DA68, -DA74)</f>
    </oc>
    <nc r="DA80">
      <f>SUM(DA54, -DA57)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8" sId="1" odxf="1" dxf="1">
    <nc r="DA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9" sId="1" odxf="1" dxf="1">
    <oc r="DA82">
      <f>SUM(DA67, -DA73)</f>
    </oc>
    <nc r="DA82">
      <f>SUM(DA51, -DA56)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0" sId="1" odxf="1" dxf="1">
    <nc r="DA8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1" sId="1" odxf="1" dxf="1">
    <oc r="DA84">
      <f>SUM(DA73, -DA80)</f>
    </oc>
    <nc r="DA84">
      <f>SUM(DA52, -DA56)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2" sId="1" odxf="1" dxf="1">
    <nc r="DA85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3" sId="1" odxf="1" dxf="1">
    <oc r="DA86">
      <f>SUM(DA74, -DA80)</f>
    </oc>
    <nc r="DA86">
      <f>SUM(DA55, -DA58)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4" sId="1" odxf="1" dxf="1">
    <nc r="DA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5" sId="1" odxf="1" dxf="1">
    <oc r="DA88">
      <f>SUM(DA73, -DA79)</f>
    </oc>
    <nc r="DA88">
      <f>SUM(DA51, -DA55)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DA8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7" sId="1" odxf="1" dxf="1">
    <oc r="DA90">
      <f>SUM(DA79, -DA86)</f>
    </oc>
    <nc r="DA90">
      <f>SUM(DA53, -DA56)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8" sId="1" odxf="1" dxf="1">
    <nc r="DA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9" sId="1" odxf="1" dxf="1">
    <oc r="DA92">
      <f>SUM(DA80, -DA86)</f>
    </oc>
    <nc r="DA92">
      <f>SUM(DA54, -DA56)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0" sId="1" odxf="1" dxf="1">
    <nc r="DA9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1" sId="1" odxf="1" dxf="1">
    <oc r="DA94">
      <f>SUM(DA79, -DA85)</f>
    </oc>
    <nc r="DA94">
      <f>SUM(DA52, -DA55)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DA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3" sId="1" odxf="1" dxf="1">
    <oc r="DA96">
      <f>SUM(DA85, -DA92)</f>
    </oc>
    <nc r="DA96">
      <f>SUM(DA56, -DA58)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4" sId="1" odxf="1" dxf="1">
    <nc r="DA9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5" sId="1" odxf="1" dxf="1">
    <oc r="DA98">
      <f>SUM(DA86, -DA92)</f>
    </oc>
    <nc r="DA98">
      <f>SUM(DA53, -DA55)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6" sId="1" odxf="1" dxf="1">
    <nc r="DA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7" sId="1" odxf="1" dxf="1">
    <oc r="DA100">
      <f>SUM(DA85, -DA91)</f>
    </oc>
    <nc r="DA100">
      <f>SUM(DA54, -DA55)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8" sId="1" odxf="1" dxf="1">
    <nc r="DA10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9" sId="1" odxf="1" dxf="1">
    <oc r="DA102">
      <f>SUM(DA91, -DA98)</f>
    </oc>
    <nc r="DA102">
      <f>SUM(DA55, -DA57)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0" sId="1" odxf="1" dxf="1">
    <nc r="DA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1" sId="1" odxf="1" dxf="1">
    <oc r="DA104">
      <f>SUM(DA92, -DA98)</f>
    </oc>
    <nc r="DA104">
      <f>SUM(DA56, -DA57)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2" sId="1" odxf="1" dxf="1">
    <nc r="DA105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3" sId="1" odxf="1" dxf="1">
    <oc r="DA106">
      <f>SUM(DA91, -DA97)</f>
    </oc>
    <nc r="DA106">
      <f>SUM(DA57, -DA58)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4" sId="1" odxf="1" dxf="1">
    <nc r="DA10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5" sId="1" odxf="1" dxf="1">
    <oc r="DA108">
      <f>SUM(DA97, -DA104)</f>
    </oc>
    <nc r="DA108">
      <f>SUM(DA51, -DA54)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6" sId="1" odxf="1" dxf="1">
    <nc r="DA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7" sId="1" odxf="1" dxf="1">
    <oc r="DA110">
      <f>SUM(DA98, -DA104)</f>
    </oc>
    <nc r="DA110">
      <f>SUM(DA51, -DA53)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8" sId="1" odxf="1" dxf="1">
    <nc r="DA111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9" sId="1" odxf="1" dxf="1">
    <oc r="DA112">
      <f>SUM(DA97, -DA103)</f>
    </oc>
    <nc r="DA112">
      <f>SUM(DA55, -DA56)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0" sId="1" odxf="1" dxf="1">
    <nc r="DA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1" sId="1" odxf="1" dxf="1">
    <oc r="DA114">
      <f>SUM(DA99, -DA105)</f>
    </oc>
    <nc r="DA114">
      <f>SUM(DA51, -DA52)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2" sId="1" odxf="1" dxf="1">
    <nc r="DA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3" sId="1" odxf="1" dxf="1">
    <oc r="DA116">
      <f>SUM(DA105, -DA112)</f>
    </oc>
    <nc r="DA116">
      <f>SUM(DA52, -DA54)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4" sId="1" odxf="1" dxf="1">
    <nc r="DA11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95" sId="1" odxf="1" dxf="1">
    <oc r="DA118">
      <f>SUM(DA106, -DA112)</f>
    </oc>
    <nc r="DA118">
      <f>SUM(DA52, -DA53)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6" sId="1" odxf="1" dxf="1">
    <nc r="DA119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7" sId="1" odxf="1" dxf="1">
    <oc r="DA120">
      <f>SUM(DA105, -DA111)</f>
    </oc>
    <nc r="DA120">
      <f>SUM(DA53, -DA54)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98" sId="1">
    <nc r="DB63" t="inlineStr">
      <is>
        <t xml:space="preserve"> </t>
      </is>
    </nc>
  </rcc>
  <rcc rId="99" sId="1" numFmtId="14">
    <nc r="DA136">
      <v>7.5999999999999998E-2</v>
    </nc>
  </rcc>
  <rcc rId="100" sId="1" numFmtId="14">
    <nc r="DA137">
      <v>2.8400000000000002E-2</v>
    </nc>
  </rcc>
  <rcc rId="101" sId="1" numFmtId="14">
    <nc r="DA138">
      <v>4.1999999999999997E-3</v>
    </nc>
  </rcc>
  <rcc rId="102" sId="1" numFmtId="14">
    <nc r="DA139">
      <v>1.47E-2</v>
    </nc>
  </rcc>
  <rcc rId="103" sId="1" numFmtId="14">
    <nc r="DA140">
      <v>-2.2000000000000001E-3</v>
    </nc>
  </rcc>
  <rcc rId="104" sId="1" numFmtId="14">
    <nc r="DA141">
      <v>-1.0999999999999999E-2</v>
    </nc>
  </rcc>
  <rcc rId="105" sId="1" numFmtId="14">
    <nc r="DA142">
      <v>-4.1300000000000003E-2</v>
    </nc>
  </rcc>
  <rcc rId="106" sId="1" numFmtId="14">
    <nc r="DA143">
      <v>-6.88E-2</v>
    </nc>
  </rcc>
  <rcc rId="107" sId="1" odxf="1" dxf="1" numFmtId="14">
    <oc r="DA145" t="inlineStr">
      <is>
        <t xml:space="preserve"> </t>
      </is>
    </oc>
    <nc r="DA145">
      <v>7.7999999999999996E-3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8" sId="1" odxf="1" dxf="1" numFmtId="14">
    <nc r="DA146">
      <v>-8.9999999999999993E-3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9" sId="1">
    <nc r="DB145" t="inlineStr">
      <is>
        <t xml:space="preserve"> </t>
      </is>
    </nc>
  </rcc>
  <rfmt sheetId="1" sqref="DA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0" sId="1" odxf="1" dxf="1">
    <nc r="DA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1" sId="1" odxf="1" dxf="1">
    <oc r="DA151">
      <f>SUM(DA136, -DA142)</f>
    </oc>
    <nc r="DA151">
      <f>SUM(DA136, -DA143)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2" sId="1" odxf="1" dxf="1">
    <nc r="DA15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3" sId="1" odxf="1" dxf="1">
    <oc r="DA153">
      <f>SUM(DA137, -DA142)</f>
    </oc>
    <nc r="DA153">
      <f>SUM(DA136, -DA142)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4" sId="1" odxf="1" dxf="1">
    <nc r="DA15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5" sId="1" odxf="1" dxf="1">
    <oc r="DA155">
      <f>SUM(DA136, -DA143)</f>
    </oc>
    <nc r="DA155">
      <f>SUM(DA136, -DA141)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6" sId="1" odxf="1" dxf="1">
    <nc r="DA156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17" sId="1" odxf="1" dxf="1">
    <oc r="DA157">
      <f>SUM(DA143, -DA153)</f>
    </oc>
    <nc r="DA157">
      <f>SUM(DA137, -DA143)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18" sId="1" odxf="1" dxf="1">
    <nc r="DA15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9" sId="1" odxf="1" dxf="1">
    <oc r="DA159">
      <f>SUM(DA142, -DA153)</f>
    </oc>
    <nc r="DA159">
      <f>SUM(DA136, -DA140)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0" sId="1" odxf="1" dxf="1">
    <nc r="DA16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21" sId="1" odxf="1" dxf="1">
    <oc r="DA161">
      <f>SUM(DA143, -DA152)</f>
    </oc>
    <nc r="DA161">
      <f>SUM(DA138, -DA143)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2" sId="1" odxf="1" dxf="1">
    <nc r="DA16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3" sId="1" odxf="1" dxf="1">
    <oc r="DA163">
      <f>SUM(DA152, -DA159)</f>
    </oc>
    <nc r="DA163">
      <f>SUM(DA136, -DA139)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4" sId="1" odxf="1" dxf="1">
    <nc r="DA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5" sId="1" odxf="1" dxf="1">
    <oc r="DA165">
      <f>SUM(DA153, -DA159)</f>
    </oc>
    <nc r="DA165">
      <f>SUM(DA139, -DA143)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6" sId="1" odxf="1" dxf="1">
    <nc r="DA16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7" sId="1" odxf="1" dxf="1">
    <oc r="DA167">
      <f>SUM(DA152, -DA158)</f>
    </oc>
    <nc r="DA167">
      <f>SUM(DA136, -DA138)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8" sId="1" odxf="1" dxf="1">
    <nc r="DA16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9" sId="1" odxf="1" dxf="1">
    <oc r="DA169">
      <f>SUM(DA158, -DA165)</f>
    </oc>
    <nc r="DA169">
      <f>SUM(DA137, -DA142)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0" sId="1" odxf="1" dxf="1">
    <nc r="DA170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1" sId="1" odxf="1" dxf="1">
    <oc r="DA171">
      <f>SUM(DA159, -DA165)</f>
    </oc>
    <nc r="DA171">
      <f>SUM(DA140, -DA143)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2" sId="1" odxf="1" dxf="1">
    <nc r="DA17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3" sId="1" odxf="1" dxf="1">
    <oc r="DA173">
      <f>SUM(DA158, -DA164)</f>
    </oc>
    <nc r="DA173">
      <f>SUM(DA136, -DA137)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4" sId="1" odxf="1" dxf="1">
    <nc r="DA174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5" sId="1" odxf="1" dxf="1">
    <oc r="DA175">
      <f>SUM(DA164, -DA171)</f>
    </oc>
    <nc r="DA175">
      <f>SUM(DA138, -DA142)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6" sId="1" odxf="1" dxf="1">
    <nc r="DA17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7" sId="1" odxf="1" dxf="1">
    <oc r="DA177">
      <f>SUM(DA165, -DA171)</f>
    </oc>
    <nc r="DA177">
      <f>SUM(DA139, -DA142)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DA17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9" sId="1" odxf="1" dxf="1">
    <oc r="DA179">
      <f>SUM(DA164, -DA170)</f>
    </oc>
    <nc r="DA179">
      <f>SUM(DA141, -DA143)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0" sId="1" odxf="1" dxf="1">
    <nc r="DA18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141" sId="1" odxf="1" dxf="1">
    <oc r="DA181">
      <f>SUM(DA170, -DA177)</f>
    </oc>
    <nc r="DA181">
      <f>SUM(DA137, -DA141)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2" sId="1" odxf="1" dxf="1">
    <nc r="DA18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3" sId="1" odxf="1" dxf="1">
    <oc r="DA183">
      <f>SUM(DA171, -DA177)</f>
    </oc>
    <nc r="DA183">
      <f>SUM(DA140, -DA142)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4" sId="1" odxf="1" dxf="1">
    <nc r="DA184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5" sId="1" odxf="1" dxf="1">
    <oc r="DA185">
      <f>SUM(DA170, -DA176)</f>
    </oc>
    <nc r="DA185">
      <f>SUM(DA138, -DA141)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6" sId="1" odxf="1" dxf="1">
    <nc r="DA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7" sId="1" odxf="1" dxf="1">
    <oc r="DA187">
      <f>SUM(DA176, -DA183)</f>
    </oc>
    <nc r="DA187">
      <f>SUM(DA137, -DA140)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8" sId="1" odxf="1" dxf="1">
    <nc r="DA188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9" sId="1" odxf="1" dxf="1">
    <oc r="DA189">
      <f>SUM(DA177, -DA183)</f>
    </oc>
    <nc r="DA189">
      <f>SUM(DA141, -DA142)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0" sId="1" odxf="1" dxf="1">
    <nc r="DA19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DA191">
      <f>SUM(DA176, -DA182)</f>
    </oc>
    <nc r="DA191">
      <f>SUM(DA139, -DA141)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DA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53" sId="1" odxf="1" dxf="1">
    <oc r="DA193">
      <f>SUM(DA182, -DA189)</f>
    </oc>
    <nc r="DA193">
      <f>SUM(DA142, -DA143)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4" sId="1" odxf="1" dxf="1">
    <nc r="DA19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5" sId="1" odxf="1" dxf="1">
    <oc r="DA195">
      <f>SUM(DA183, -DA189)</f>
    </oc>
    <nc r="DA195">
      <f>SUM(DA137, -DA139)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6" sId="1" odxf="1" dxf="1">
    <nc r="DA196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7" sId="1" odxf="1" dxf="1">
    <oc r="DA197">
      <f>SUM(DA182, -DA188)</f>
    </oc>
    <nc r="DA197">
      <f>SUM(DA138, -DA140)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DA19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9" sId="1" odxf="1" dxf="1">
    <oc r="DA199">
      <f>SUM(DA184, -DA190)</f>
    </oc>
    <nc r="DA199">
      <f>SUM(DA140, -DA141)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DA20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1" sId="1" odxf="1" dxf="1">
    <oc r="DA201">
      <f>SUM(DA190, -DA197)</f>
    </oc>
    <nc r="DA201">
      <f>SUM(DA137, -DA138)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2" sId="1" odxf="1" dxf="1">
    <nc r="DA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3" sId="1" odxf="1" dxf="1">
    <oc r="DA203">
      <f>SUM(DA191, -DA197)</f>
    </oc>
    <nc r="DA203">
      <f>SUM(DA139, -DA140)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4" sId="1" odxf="1" dxf="1">
    <nc r="DA204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A201" start="0" length="0">
    <dxf>
      <border outline="0">
        <left/>
        <top/>
      </border>
    </dxf>
  </rfmt>
  <rm rId="165" sheetId="1" source="DA139:DN139" destination="DB147:DO147" sourceSheetId="1"/>
  <rm rId="166" sheetId="1" source="DA138:DN138" destination="DA139:DN139" sourceSheetId="1"/>
  <rm rId="167" sheetId="1" source="DB147:DO147" destination="DA138:DN138" sourceSheetId="1"/>
  <rfmt sheetId="1" sqref="DA204">
    <dxf>
      <fill>
        <patternFill>
          <bgColor rgb="FFFFFF00"/>
        </patternFill>
      </fill>
    </dxf>
  </rfmt>
  <rcc rId="168" sId="1">
    <oc r="DA205">
      <f>SUM(DA190, -DA196)</f>
    </oc>
    <nc r="DA205">
      <f>SUM(DA138, -DA139)</f>
    </nc>
  </rcc>
  <rm rId="169" sheetId="1" source="DA196:DA197" destination="DA208:DA209" sourceSheetId="1"/>
  <rm rId="170" sheetId="1" source="DA198:DA199" destination="DA206:DA207" sourceSheetId="1"/>
  <rm rId="171" sheetId="1" source="DA200:DA203" destination="DA198:DA201" sourceSheetId="1"/>
  <rm rId="172" sheetId="1" source="DA194:DA195" destination="DA202:DA203" sourceSheetId="1"/>
  <rm rId="173" sheetId="1" source="DA198:DA201" destination="DA196:DA199" sourceSheetId="1"/>
  <rm rId="174" sheetId="1" source="DA184:DA185" destination="DA200:DA201" sourceSheetId="1"/>
  <rm rId="175" sheetId="1" source="DA190:DA191" destination="DA194:DA195" sourceSheetId="1"/>
  <rm rId="176" sheetId="1" source="DA186:DA189" destination="DA188:DA191" sourceSheetId="1"/>
  <rm rId="177" sheetId="1" source="DA180:DA183" destination="DA184:DA187" sourceSheetId="1"/>
  <rm rId="178" sheetId="1" source="DA174:DA175" destination="DA182:DA183" sourceSheetId="1"/>
  <rm rId="179" sheetId="1" source="DA172:DA173" destination="DA180:DA181" sourceSheetId="1"/>
  <rm rId="180" sheetId="1" source="DA178:DA179" destination="DA174:DA175" sourceSheetId="1"/>
  <rm rId="181" sheetId="1" source="DA174:DA177" destination="DA176:DA179" sourceSheetId="1"/>
  <rm rId="182" sheetId="1" source="DA162:DA163" destination="DA174:DA175" sourceSheetId="1"/>
  <rm rId="183" sheetId="1" source="DA166:DA171" destination="DA168:DA173" sourceSheetId="1"/>
  <rm rId="184" sheetId="1" source="DA160:DA161" destination="DA166:DA167" sourceSheetId="1"/>
  <rm rId="185" sheetId="1" source="DA164:DA165" destination="DA160:DA161" sourceSheetId="1"/>
  <rm rId="186" sheetId="1" source="DA158:DA159" destination="DA164:DA165" sourceSheetId="1"/>
  <rm rId="187" sheetId="1" source="DA160:DA161" destination="DA162:DA163" sourceSheetId="1"/>
  <rm rId="188" sheetId="1" source="DA154:DA155" destination="DA158:DA159" sourceSheetId="1"/>
  <rm rId="189" sheetId="1" source="DA156:DA159" destination="DA158:DA161" sourceSheetId="1"/>
  <rm rId="190" sheetId="1" source="DA158:DA209" destination="DA154:DA205" sourceSheetId="1"/>
  <rcc rId="191" sId="1">
    <nc r="DA149">
      <v>110.54</v>
    </nc>
  </rcc>
  <rcc rId="192" sId="1">
    <nc r="DA64">
      <v>0.75760000000000005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S49" zoomScale="115" zoomScaleNormal="115" workbookViewId="0">
      <selection activeCell="DA64" sqref="DA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279">
        <v>3.0999999999999999E-3</v>
      </c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-8.6666666666666663E-4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279">
        <v>2.8999999999999998E-3</v>
      </c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-1.0166666666666666E-3</v>
      </c>
      <c r="DN3" s="7">
        <f t="shared" si="5"/>
        <v>6.7000000000000002E-3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279">
        <v>-2E-3</v>
      </c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8.749999999999998E-4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279">
        <v>1E-3</v>
      </c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1.4E-3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279">
        <v>2.8E-3</v>
      </c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-1.1749999999999998E-3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279">
        <v>2.7000000000000001E-3</v>
      </c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-2.1666666666666644E-4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279">
        <v>-4.0000000000000002E-4</v>
      </c>
      <c r="CY8" s="6"/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7.8333333333333347E-4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-1.29E-2</v>
      </c>
      <c r="CY9" s="13">
        <f>SUM( -CY2, -CY3,CY4,CY5, -CY6, -CY7,CY8)</f>
        <v>0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-1.8700000000000001E-2</v>
      </c>
      <c r="DM9" s="7">
        <f t="shared" si="4"/>
        <v>2.4516129032258059E-3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279">
        <v>6.9999999999999999E-4</v>
      </c>
      <c r="CY10" s="6"/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-7.1000000000000004E-3</v>
      </c>
      <c r="DM10" s="16">
        <f t="shared" si="4"/>
        <v>4.2499999999999998E-4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279">
        <v>2.2000000000000001E-3</v>
      </c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1.9166666666666678E-4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279">
        <v>4.4000000000000003E-3</v>
      </c>
      <c r="CY12" s="6"/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6.1666666666666673E-4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279">
        <v>1.4E-3</v>
      </c>
      <c r="CY13" s="6"/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7.2499999999999984E-4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279">
        <v>4.0000000000000001E-3</v>
      </c>
      <c r="CY14" s="6"/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1.7500000000000024E-4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279">
        <v>2.8E-3</v>
      </c>
      <c r="CY15" s="6"/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-4.1666666666666665E-5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1.8600000000000002E-2</v>
      </c>
      <c r="CY16" s="20">
        <f>SUM(CY2,CY10:CY15)</f>
        <v>0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4.7419354838709662E-4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279">
        <v>1.1000000000000001E-3</v>
      </c>
      <c r="CY17" s="6"/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-4.1666666666666794E-5</v>
      </c>
      <c r="DN17" s="22">
        <f t="shared" si="5"/>
        <v>6.7999999999999996E-3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279">
        <v>4.1000000000000003E-3</v>
      </c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5.3333333333333336E-4</v>
      </c>
      <c r="DN18" s="22">
        <f t="shared" si="5"/>
        <v>6.6E-3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279">
        <v>1E-3</v>
      </c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5.9166666666666666E-4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279">
        <v>1.4E-3</v>
      </c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-5.0000000000000001E-4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279">
        <v>2.7000000000000001E-3</v>
      </c>
      <c r="CY21" s="6"/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-5.8333333333333306E-5</v>
      </c>
      <c r="DN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1.2500000000000001E-2</v>
      </c>
      <c r="CY22" s="25">
        <f>SUM(CY3, -CY10,CY17:CY21)</f>
        <v>0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-3.5483870967741932E-4</v>
      </c>
      <c r="DN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279">
        <v>3.3E-3</v>
      </c>
      <c r="CY23" s="6"/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9.4166666666666672E-4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279">
        <v>1E-4</v>
      </c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-4.4166666666666665E-4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279">
        <v>-1E-4</v>
      </c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3.7499999999999985E-4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279">
        <v>-1.6000000000000001E-3</v>
      </c>
      <c r="CY26" s="6"/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1.6666666666666682E-4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3.5999999999999999E-3</v>
      </c>
      <c r="CY27" s="29">
        <f>SUM( -CY4, -CY11, -CY17,CY23, -CY24, -CY25, -CY26)</f>
        <v>0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-7.0967741935484146E-5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279">
        <v>3.8E-3</v>
      </c>
      <c r="CY28" s="6"/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2.6666666666666673E-4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279">
        <v>2.3E-3</v>
      </c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-3.3333333333333327E-4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279">
        <v>2.0999999999999999E-3</v>
      </c>
      <c r="CY30" s="6"/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-4.4166666666666643E-4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8.6999999999999994E-3</v>
      </c>
      <c r="CY31" s="34">
        <f>SUM(CY6, -CY13, -CY19,CY24,CY28:CY30)</f>
        <v>0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-1.3322580645161294E-3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279">
        <v>3.5999999999999999E-3</v>
      </c>
      <c r="CY32" s="6"/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1.1583333333333333E-3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279">
        <v>1.4E-3</v>
      </c>
      <c r="CY33" s="6"/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3.9166666666666674E-4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-1.0000000000000048E-4</v>
      </c>
      <c r="CY34" s="38">
        <f>SUM(CY7, -CY14, -CY20,CY25, -CY29,CY32:CY33)</f>
        <v>0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9.1612903225806374E-4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279">
        <v>1.8E-3</v>
      </c>
      <c r="CY35" s="6"/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8.166666666666666E-4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-8.4000000000000012E-3</v>
      </c>
      <c r="CY36" s="44">
        <f>SUM( -CY8, -CY15, -CY21,CY26, -CY30, -CY33,CY35)</f>
        <v>0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1.354838709677415E-4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-2.2000000000000002E-2</v>
      </c>
      <c r="CY37" s="47">
        <f>SUM( -CY5, -CY12, -CY18, -CY23, -CY28, -CY32, -CY35)</f>
        <v>0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-2.2193548387096774E-3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6"/>
      <c r="CY40" s="6"/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1.8928571428571434E-4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6"/>
      <c r="CY41" s="6"/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6"/>
      <c r="CY42" s="6"/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6"/>
      <c r="CY43" s="6"/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CG46" s="302">
        <v>-0.23619999999999999</v>
      </c>
      <c r="CH46" s="10" t="s">
        <v>62</v>
      </c>
      <c r="CI46" s="10"/>
      <c r="CJ46" s="304">
        <v>-0.24030000000000001</v>
      </c>
      <c r="CK46" s="302">
        <v>-0.24679999999999999</v>
      </c>
      <c r="CL46" s="302">
        <v>-0.21879999999999999</v>
      </c>
      <c r="CM46" s="302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10" t="s">
        <v>62</v>
      </c>
      <c r="CY46" s="6"/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7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308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267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0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07">
        <v>0.1734</v>
      </c>
      <c r="DA51" s="41">
        <v>0.16439999999999999</v>
      </c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12">
        <v>0.13120000000000001</v>
      </c>
      <c r="DA52" s="35">
        <v>0.13519999999999999</v>
      </c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13">
        <v>0.1159</v>
      </c>
      <c r="DA53" s="22">
        <v>0.12130000000000001</v>
      </c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11">
        <v>0.11269999999999999</v>
      </c>
      <c r="DA54" s="31">
        <v>0.11509999999999999</v>
      </c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08">
        <v>-3.2599999999999997E-2</v>
      </c>
      <c r="DA55" s="7">
        <v>-3.9E-2</v>
      </c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10">
        <v>-8.3299999999999999E-2</v>
      </c>
      <c r="DA56" s="16">
        <v>-7.5499999999999998E-2</v>
      </c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06">
        <v>-0.1724</v>
      </c>
      <c r="DA57" s="48">
        <v>-0.17829999999999999</v>
      </c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09">
        <v>-0.24490000000000001</v>
      </c>
      <c r="DA58" s="93">
        <v>-0.2432</v>
      </c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114">
        <v>1.98</v>
      </c>
      <c r="DA59" s="57">
        <v>0.76</v>
      </c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18">
        <v>1.0800000000000001E-2</v>
      </c>
      <c r="DA60" s="218">
        <v>7.7999999999999996E-3</v>
      </c>
      <c r="DB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03">
        <v>-1.61E-2</v>
      </c>
      <c r="DA61" s="241">
        <v>-8.9999999999999993E-3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t="s">
        <v>62</v>
      </c>
      <c r="DA63" t="s">
        <v>62</v>
      </c>
      <c r="DB63" s="59" t="s">
        <v>62</v>
      </c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58">
        <v>0.75860000000000005</v>
      </c>
      <c r="DA64" s="258">
        <v>0.75760000000000005</v>
      </c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18" t="s">
        <v>60</v>
      </c>
      <c r="DA65" s="118" t="s">
        <v>60</v>
      </c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21">
        <f t="shared" si="139"/>
        <v>0.41830000000000001</v>
      </c>
      <c r="DA66" s="121">
        <f t="shared" ref="DA66" si="140">SUM(DA51, -DA58)</f>
        <v>0.40759999999999996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1">SUM(EC51, -EC58)</f>
        <v>0</v>
      </c>
      <c r="ED66" s="6">
        <f t="shared" si="141"/>
        <v>0</v>
      </c>
      <c r="EE66" s="6">
        <f t="shared" si="141"/>
        <v>0</v>
      </c>
      <c r="EF66" s="6">
        <f t="shared" si="141"/>
        <v>0</v>
      </c>
      <c r="EG66" s="6">
        <f t="shared" si="141"/>
        <v>0</v>
      </c>
      <c r="EH66" s="6">
        <f t="shared" si="141"/>
        <v>0</v>
      </c>
      <c r="EI66" s="6">
        <f t="shared" si="141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2">SUM(GU51, -GU58)</f>
        <v>0</v>
      </c>
      <c r="GV66" s="6">
        <f t="shared" si="142"/>
        <v>0</v>
      </c>
      <c r="GW66" s="6">
        <f t="shared" si="142"/>
        <v>0</v>
      </c>
      <c r="GX66" s="6">
        <f t="shared" si="142"/>
        <v>0</v>
      </c>
      <c r="GY66" s="6">
        <f t="shared" si="142"/>
        <v>0</v>
      </c>
      <c r="GZ66" s="6">
        <f t="shared" si="142"/>
        <v>0</v>
      </c>
      <c r="HA66" s="6">
        <f t="shared" si="142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3">SUM(JM51, -JM58)</f>
        <v>0</v>
      </c>
      <c r="JN66" s="6">
        <f t="shared" si="143"/>
        <v>0</v>
      </c>
      <c r="JO66" s="6">
        <f t="shared" si="143"/>
        <v>0</v>
      </c>
      <c r="JP66" s="6">
        <f t="shared" si="143"/>
        <v>0</v>
      </c>
      <c r="JQ66" s="6">
        <f t="shared" si="143"/>
        <v>0</v>
      </c>
      <c r="JR66" s="6">
        <f t="shared" si="143"/>
        <v>0</v>
      </c>
      <c r="JS66" s="6">
        <f t="shared" si="143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169" t="s">
        <v>59</v>
      </c>
      <c r="DA67" s="169" t="s">
        <v>59</v>
      </c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4">SUM(K51, -K57)</f>
        <v>0.16620000000000001</v>
      </c>
      <c r="L68" s="180">
        <f t="shared" si="144"/>
        <v>0.19230000000000003</v>
      </c>
      <c r="M68" s="147">
        <f t="shared" si="144"/>
        <v>0.17859999999999998</v>
      </c>
      <c r="N68" s="121">
        <f t="shared" si="144"/>
        <v>0.16650000000000001</v>
      </c>
      <c r="O68" s="180">
        <f t="shared" si="144"/>
        <v>0.18559999999999999</v>
      </c>
      <c r="P68" s="147">
        <f t="shared" si="144"/>
        <v>0.20569999999999999</v>
      </c>
      <c r="Q68" s="121">
        <f t="shared" si="144"/>
        <v>0.1983</v>
      </c>
      <c r="R68" s="180">
        <f t="shared" si="144"/>
        <v>0.21210000000000001</v>
      </c>
      <c r="S68" s="226">
        <f t="shared" si="144"/>
        <v>0.23520000000000002</v>
      </c>
      <c r="T68" s="15">
        <f t="shared" si="144"/>
        <v>0.22940000000000002</v>
      </c>
      <c r="U68" s="150">
        <f t="shared" ref="U68:Z68" si="145">SUM(U51, -U57)</f>
        <v>0.2127</v>
      </c>
      <c r="V68" s="226">
        <f t="shared" si="145"/>
        <v>0.2097</v>
      </c>
      <c r="W68" s="97">
        <f t="shared" si="145"/>
        <v>0.23599999999999999</v>
      </c>
      <c r="X68" s="152">
        <f t="shared" si="145"/>
        <v>0.2268</v>
      </c>
      <c r="Y68" s="147">
        <f t="shared" si="145"/>
        <v>0.2455</v>
      </c>
      <c r="Z68" s="121">
        <f t="shared" si="145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6">SUM(AK52, -AK58)</f>
        <v>0.23170000000000002</v>
      </c>
      <c r="AL68" s="94">
        <f t="shared" si="146"/>
        <v>0.2545</v>
      </c>
      <c r="AM68" s="151">
        <f t="shared" si="146"/>
        <v>0.29559999999999997</v>
      </c>
      <c r="AN68" s="145">
        <f t="shared" si="146"/>
        <v>0.29559999999999997</v>
      </c>
      <c r="AO68" s="117">
        <f t="shared" si="146"/>
        <v>0.30189999999999995</v>
      </c>
      <c r="AP68" s="177">
        <f t="shared" si="146"/>
        <v>0.27779999999999999</v>
      </c>
      <c r="AQ68" s="145">
        <f t="shared" si="146"/>
        <v>0.28659999999999997</v>
      </c>
      <c r="AR68" s="117">
        <f t="shared" si="146"/>
        <v>0.28660000000000002</v>
      </c>
      <c r="AS68" s="177">
        <f t="shared" si="146"/>
        <v>0.28949999999999998</v>
      </c>
      <c r="AT68" s="227">
        <f t="shared" si="146"/>
        <v>0.26090000000000002</v>
      </c>
      <c r="AU68" s="94">
        <f t="shared" si="146"/>
        <v>0.25990000000000002</v>
      </c>
      <c r="AV68" s="152">
        <f t="shared" si="146"/>
        <v>0.29270000000000002</v>
      </c>
      <c r="AW68" s="147">
        <f t="shared" si="146"/>
        <v>0.3024</v>
      </c>
      <c r="AX68" s="121">
        <f t="shared" si="146"/>
        <v>0.31730000000000003</v>
      </c>
      <c r="AY68" s="180">
        <f t="shared" si="146"/>
        <v>0.28070000000000001</v>
      </c>
      <c r="AZ68" s="147">
        <f t="shared" si="146"/>
        <v>0.26910000000000001</v>
      </c>
      <c r="BA68" s="121">
        <f t="shared" si="146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7">SUM(BD52, -BD58)</f>
        <v>0.30430000000000001</v>
      </c>
      <c r="BE68" s="180">
        <f t="shared" si="147"/>
        <v>0.3382</v>
      </c>
      <c r="BF68" s="147">
        <f t="shared" si="147"/>
        <v>0.32930000000000004</v>
      </c>
      <c r="BG68" s="121">
        <f t="shared" si="147"/>
        <v>0.31999999999999995</v>
      </c>
      <c r="BH68" s="180">
        <f t="shared" si="147"/>
        <v>0.30209999999999998</v>
      </c>
      <c r="BI68" s="147">
        <f t="shared" si="147"/>
        <v>0.30149999999999999</v>
      </c>
      <c r="BJ68" s="116">
        <f>SUM(BJ51, -BJ57)</f>
        <v>0.32200000000000001</v>
      </c>
      <c r="BK68" s="180">
        <f t="shared" ref="BK68:BQ68" si="148">SUM(BK52, -BK58)</f>
        <v>0.32019999999999998</v>
      </c>
      <c r="BL68" s="147">
        <f t="shared" si="148"/>
        <v>0.34360000000000002</v>
      </c>
      <c r="BM68" s="121">
        <f t="shared" si="148"/>
        <v>0.36709999999999998</v>
      </c>
      <c r="BN68" s="180">
        <f t="shared" si="148"/>
        <v>0.37239999999999995</v>
      </c>
      <c r="BO68" s="121">
        <f t="shared" si="148"/>
        <v>0.38129999999999997</v>
      </c>
      <c r="BP68" s="121">
        <f t="shared" si="148"/>
        <v>0.38109999999999999</v>
      </c>
      <c r="BQ68" s="117">
        <f t="shared" si="148"/>
        <v>0.39739999999999998</v>
      </c>
      <c r="BS68" s="147">
        <f t="shared" ref="BS68:CK68" si="149">SUM(BS52, -BS58)</f>
        <v>0.37659999999999999</v>
      </c>
      <c r="BT68" s="117">
        <f t="shared" si="149"/>
        <v>0.371</v>
      </c>
      <c r="BU68" s="177">
        <f t="shared" si="149"/>
        <v>0.37480000000000002</v>
      </c>
      <c r="BV68" s="147">
        <f t="shared" si="149"/>
        <v>0.37819999999999998</v>
      </c>
      <c r="BW68" s="121">
        <f t="shared" si="149"/>
        <v>0.37370000000000003</v>
      </c>
      <c r="BX68" s="177">
        <f t="shared" si="149"/>
        <v>0.372</v>
      </c>
      <c r="BY68" s="227">
        <f t="shared" si="149"/>
        <v>0.41650000000000004</v>
      </c>
      <c r="BZ68" s="94">
        <f t="shared" si="149"/>
        <v>0.42730000000000001</v>
      </c>
      <c r="CA68" s="151">
        <f t="shared" si="149"/>
        <v>0.3987</v>
      </c>
      <c r="CB68" s="147">
        <f t="shared" si="149"/>
        <v>0.33439999999999998</v>
      </c>
      <c r="CC68" s="121">
        <f t="shared" si="149"/>
        <v>0.34109999999999996</v>
      </c>
      <c r="CD68" s="180">
        <f t="shared" si="149"/>
        <v>0.34699999999999998</v>
      </c>
      <c r="CE68" s="147">
        <f t="shared" si="149"/>
        <v>0.34620000000000001</v>
      </c>
      <c r="CF68" s="121">
        <f t="shared" si="149"/>
        <v>0.32150000000000001</v>
      </c>
      <c r="CG68" s="180">
        <f t="shared" si="149"/>
        <v>0.35730000000000001</v>
      </c>
      <c r="CH68" s="147">
        <f t="shared" si="149"/>
        <v>0.34920000000000001</v>
      </c>
      <c r="CI68" s="121">
        <f t="shared" si="149"/>
        <v>0.35310000000000002</v>
      </c>
      <c r="CJ68" s="180">
        <f t="shared" si="149"/>
        <v>0.33829999999999999</v>
      </c>
      <c r="CK68" s="147">
        <f t="shared" si="149"/>
        <v>0.32700000000000001</v>
      </c>
      <c r="CL68" s="121">
        <f t="shared" ref="CL68" si="150">SUM(CL52, -CL58)</f>
        <v>0.34289999999999998</v>
      </c>
      <c r="CM68" s="180">
        <f t="shared" ref="CM68:CN68" si="151">SUM(CM52, -CM58)</f>
        <v>0.31979999999999997</v>
      </c>
      <c r="CN68" s="147">
        <f t="shared" si="151"/>
        <v>0.32979999999999998</v>
      </c>
      <c r="CO68" s="121">
        <f t="shared" ref="CO68:CP68" si="152">SUM(CO52, -CO58)</f>
        <v>0.35650000000000004</v>
      </c>
      <c r="CP68" s="180">
        <f t="shared" si="152"/>
        <v>0.36570000000000003</v>
      </c>
      <c r="CQ68" s="147">
        <f t="shared" ref="CQ68" si="153">SUM(CQ52, -CQ58)</f>
        <v>0.38119999999999998</v>
      </c>
      <c r="CR68" s="121">
        <f t="shared" ref="CR68" si="154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16">
        <f>SUM(CZ52, -CZ58)</f>
        <v>0.37609999999999999</v>
      </c>
      <c r="DA68" s="116">
        <f>SUM(DA52, -DA58)</f>
        <v>0.37839999999999996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89" t="s">
        <v>51</v>
      </c>
      <c r="DA69" s="189" t="s">
        <v>51</v>
      </c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5">SUM(L51, -L56)</f>
        <v>0.16260000000000002</v>
      </c>
      <c r="M70" s="147">
        <f t="shared" si="155"/>
        <v>0.1641</v>
      </c>
      <c r="N70" s="121">
        <f t="shared" si="155"/>
        <v>0.16570000000000001</v>
      </c>
      <c r="O70" s="180">
        <f t="shared" si="155"/>
        <v>0.1774</v>
      </c>
      <c r="P70" s="147">
        <f t="shared" si="155"/>
        <v>0.20530000000000001</v>
      </c>
      <c r="Q70" s="121">
        <f t="shared" si="155"/>
        <v>0.19670000000000001</v>
      </c>
      <c r="R70" s="180">
        <f t="shared" si="155"/>
        <v>0.21190000000000001</v>
      </c>
      <c r="S70" s="225">
        <f t="shared" si="155"/>
        <v>0.23110000000000003</v>
      </c>
      <c r="T70" s="97">
        <f t="shared" si="155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6">SUM(AS53, -AS58)</f>
        <v>0.248</v>
      </c>
      <c r="AT70" s="225">
        <f t="shared" si="156"/>
        <v>0.23809999999999998</v>
      </c>
      <c r="AU70" s="15">
        <f t="shared" si="156"/>
        <v>0.25509999999999999</v>
      </c>
      <c r="AV70" s="151">
        <f t="shared" si="156"/>
        <v>0.249</v>
      </c>
      <c r="AW70" s="145">
        <f t="shared" si="156"/>
        <v>0.26829999999999998</v>
      </c>
      <c r="AX70" s="117">
        <f t="shared" si="156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7">SUM(BD51, -BD57)</f>
        <v>0.30359999999999998</v>
      </c>
      <c r="BE70" s="176">
        <f t="shared" si="157"/>
        <v>0.33729999999999999</v>
      </c>
      <c r="BF70" s="154">
        <f t="shared" si="157"/>
        <v>0.31259999999999999</v>
      </c>
      <c r="BG70" s="116">
        <f t="shared" si="157"/>
        <v>0.3034</v>
      </c>
      <c r="BH70" s="176">
        <f t="shared" si="157"/>
        <v>0.30179999999999996</v>
      </c>
      <c r="BI70" s="154">
        <f t="shared" si="157"/>
        <v>0.28360000000000002</v>
      </c>
      <c r="BJ70" s="121">
        <f>SUM(BJ52, -BJ58)</f>
        <v>0.31879999999999997</v>
      </c>
      <c r="BK70" s="177">
        <f t="shared" ref="BK70:BQ70" si="158">SUM(BK53, -BK58)</f>
        <v>0.26200000000000001</v>
      </c>
      <c r="BL70" s="145">
        <f t="shared" si="158"/>
        <v>0.3226</v>
      </c>
      <c r="BM70" s="117">
        <f t="shared" si="158"/>
        <v>0.32889999999999997</v>
      </c>
      <c r="BN70" s="177">
        <f t="shared" si="158"/>
        <v>0.3639</v>
      </c>
      <c r="BO70" s="117">
        <f t="shared" si="158"/>
        <v>0.37929999999999997</v>
      </c>
      <c r="BP70" s="121">
        <f t="shared" si="158"/>
        <v>0.37050000000000005</v>
      </c>
      <c r="BQ70" s="121">
        <f t="shared" si="158"/>
        <v>0.37329999999999997</v>
      </c>
      <c r="BS70" s="145">
        <f t="shared" ref="BS70:CC70" si="159">SUM(BS53, -BS58)</f>
        <v>0.37</v>
      </c>
      <c r="BT70" s="116">
        <f t="shared" si="159"/>
        <v>0.34289999999999998</v>
      </c>
      <c r="BU70" s="180">
        <f t="shared" si="159"/>
        <v>0.36609999999999998</v>
      </c>
      <c r="BV70" s="145">
        <f t="shared" si="159"/>
        <v>0.37419999999999998</v>
      </c>
      <c r="BW70" s="117">
        <f t="shared" si="159"/>
        <v>0.36470000000000002</v>
      </c>
      <c r="BX70" s="180">
        <f t="shared" si="159"/>
        <v>0.36280000000000001</v>
      </c>
      <c r="BY70" s="225">
        <f t="shared" si="159"/>
        <v>0.37780000000000002</v>
      </c>
      <c r="BZ70" s="95">
        <f t="shared" si="159"/>
        <v>0.38500000000000001</v>
      </c>
      <c r="CA70" s="146">
        <f t="shared" si="159"/>
        <v>0.36849999999999999</v>
      </c>
      <c r="CB70" s="154">
        <f t="shared" si="159"/>
        <v>0.3332</v>
      </c>
      <c r="CC70" s="116">
        <f t="shared" si="159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21">
        <f>SUM(CZ53, -CZ58)</f>
        <v>0.36080000000000001</v>
      </c>
      <c r="DA70" s="121">
        <f>SUM(DA53, -DA58)</f>
        <v>0.36449999999999999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24" t="s">
        <v>84</v>
      </c>
      <c r="DA71" s="124" t="s">
        <v>84</v>
      </c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0">SUM(L51, -L55)</f>
        <v>0.15260000000000001</v>
      </c>
      <c r="M72" s="149">
        <f t="shared" si="160"/>
        <v>0.15459999999999999</v>
      </c>
      <c r="N72" s="119">
        <f t="shared" si="160"/>
        <v>0.15390000000000001</v>
      </c>
      <c r="O72" s="179">
        <f t="shared" si="160"/>
        <v>0.1736</v>
      </c>
      <c r="P72" s="149">
        <f t="shared" si="160"/>
        <v>0.18690000000000001</v>
      </c>
      <c r="Q72" s="119">
        <f t="shared" si="160"/>
        <v>0.19530000000000003</v>
      </c>
      <c r="R72" s="180">
        <f t="shared" si="160"/>
        <v>0.20900000000000002</v>
      </c>
      <c r="S72" s="225">
        <f t="shared" si="160"/>
        <v>0.21690000000000001</v>
      </c>
      <c r="T72" s="15">
        <f t="shared" si="160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1">SUM(AZ51, -AZ56)</f>
        <v>0.24559999999999998</v>
      </c>
      <c r="BA72" s="121">
        <f t="shared" si="161"/>
        <v>0.24430000000000002</v>
      </c>
      <c r="BB72" s="176">
        <f t="shared" si="161"/>
        <v>0.26329999999999998</v>
      </c>
      <c r="BC72" s="154">
        <f t="shared" si="161"/>
        <v>0.30299999999999999</v>
      </c>
      <c r="BD72" s="121">
        <f t="shared" si="161"/>
        <v>0.29220000000000002</v>
      </c>
      <c r="BE72" s="180">
        <f t="shared" si="161"/>
        <v>0.30659999999999998</v>
      </c>
      <c r="BF72" s="147">
        <f t="shared" ref="BF72" si="162">SUM(BF51, -BF56)</f>
        <v>0.28760000000000002</v>
      </c>
      <c r="BG72" s="121">
        <f t="shared" ref="BG72" si="163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4">SUM(CP53, -CP58)</f>
        <v>0.31230000000000002</v>
      </c>
      <c r="CQ72" s="154">
        <f t="shared" si="164"/>
        <v>0.36319999999999997</v>
      </c>
      <c r="CR72" s="116">
        <f t="shared" si="164"/>
        <v>0.33150000000000002</v>
      </c>
      <c r="CS72" s="176">
        <f t="shared" si="164"/>
        <v>0.33660000000000001</v>
      </c>
      <c r="CT72" s="147">
        <f t="shared" si="164"/>
        <v>0.36480000000000001</v>
      </c>
      <c r="CU72" s="117">
        <f t="shared" si="164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17">
        <f>SUM(CZ54, -CZ58)</f>
        <v>0.35760000000000003</v>
      </c>
      <c r="DA72" s="117">
        <f>SUM(DA54, -DA58)</f>
        <v>0.35830000000000001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5">SUM(EC57, -EC68)</f>
        <v>0</v>
      </c>
      <c r="ED72" s="6">
        <f t="shared" si="165"/>
        <v>0</v>
      </c>
      <c r="EE72" s="6">
        <f t="shared" si="165"/>
        <v>0</v>
      </c>
      <c r="EF72" s="6">
        <f t="shared" si="165"/>
        <v>0</v>
      </c>
      <c r="EG72" s="6">
        <f t="shared" si="165"/>
        <v>0</v>
      </c>
      <c r="EH72" s="6">
        <f t="shared" si="165"/>
        <v>0</v>
      </c>
      <c r="EI72" s="6">
        <f t="shared" si="165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6">SUM(GU57, -GU68)</f>
        <v>0</v>
      </c>
      <c r="GV72" s="6">
        <f t="shared" si="166"/>
        <v>0</v>
      </c>
      <c r="GW72" s="6">
        <f t="shared" si="166"/>
        <v>0</v>
      </c>
      <c r="GX72" s="6">
        <f t="shared" si="166"/>
        <v>0</v>
      </c>
      <c r="GY72" s="6">
        <f t="shared" si="166"/>
        <v>0</v>
      </c>
      <c r="GZ72" s="6">
        <f t="shared" si="166"/>
        <v>0</v>
      </c>
      <c r="HA72" s="6">
        <f t="shared" si="166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7">SUM(JM57, -JM68)</f>
        <v>0</v>
      </c>
      <c r="JN72" s="6">
        <f t="shared" si="167"/>
        <v>0</v>
      </c>
      <c r="JO72" s="6">
        <f t="shared" si="167"/>
        <v>0</v>
      </c>
      <c r="JP72" s="6">
        <f t="shared" si="167"/>
        <v>0</v>
      </c>
      <c r="JQ72" s="6">
        <f t="shared" si="167"/>
        <v>0</v>
      </c>
      <c r="JR72" s="6">
        <f t="shared" si="167"/>
        <v>0</v>
      </c>
      <c r="JS72" s="6">
        <f t="shared" si="167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18" t="s">
        <v>70</v>
      </c>
      <c r="DA73" s="118" t="s">
        <v>70</v>
      </c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68">SUM(O51, -O54)</f>
        <v>0.1535</v>
      </c>
      <c r="P74" s="147">
        <f t="shared" si="168"/>
        <v>0.18510000000000001</v>
      </c>
      <c r="Q74" s="117">
        <f t="shared" si="168"/>
        <v>0.17920000000000003</v>
      </c>
      <c r="R74" s="177">
        <f t="shared" si="168"/>
        <v>0.1988</v>
      </c>
      <c r="S74" s="225">
        <f t="shared" si="168"/>
        <v>0.21400000000000002</v>
      </c>
      <c r="T74" s="15">
        <f t="shared" si="168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69">SUM(CQ54, -CQ58)</f>
        <v>0.34360000000000002</v>
      </c>
      <c r="CR74" s="117">
        <f t="shared" si="169"/>
        <v>0.32479999999999998</v>
      </c>
      <c r="CS74" s="177">
        <f t="shared" si="169"/>
        <v>0.32750000000000001</v>
      </c>
      <c r="CT74" s="145">
        <f t="shared" si="169"/>
        <v>0.3614</v>
      </c>
      <c r="CU74" s="121">
        <f t="shared" si="169"/>
        <v>0.3337</v>
      </c>
      <c r="CV74" s="180">
        <f t="shared" si="169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21">
        <f>SUM(CZ51, -CZ57)</f>
        <v>0.3458</v>
      </c>
      <c r="DA74" s="121">
        <f>SUM(DA51, -DA57)</f>
        <v>0.3427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169" t="s">
        <v>67</v>
      </c>
      <c r="DA75" s="169" t="s">
        <v>67</v>
      </c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0">SUM(O51, -O53)</f>
        <v>0.15140000000000001</v>
      </c>
      <c r="P76" s="145">
        <f t="shared" si="170"/>
        <v>0.18140000000000001</v>
      </c>
      <c r="Q76" s="121">
        <f t="shared" si="170"/>
        <v>0.15870000000000001</v>
      </c>
      <c r="R76" s="180">
        <f t="shared" si="170"/>
        <v>0.17290000000000003</v>
      </c>
      <c r="S76" s="227">
        <f t="shared" si="170"/>
        <v>0.18450000000000003</v>
      </c>
      <c r="T76" s="94">
        <f t="shared" si="170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1">SUM(AA52, -AA56)</f>
        <v>0.18609999999999999</v>
      </c>
      <c r="AB76" s="147">
        <f t="shared" si="171"/>
        <v>0.15279999999999999</v>
      </c>
      <c r="AC76" s="121">
        <f t="shared" si="171"/>
        <v>0.1673</v>
      </c>
      <c r="AD76" s="180">
        <f t="shared" si="171"/>
        <v>0.16539999999999999</v>
      </c>
      <c r="AE76" s="225">
        <f t="shared" si="171"/>
        <v>0.18379999999999999</v>
      </c>
      <c r="AF76" s="15">
        <f t="shared" si="171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2">SUM(AJ52, -AJ57)</f>
        <v>0.184</v>
      </c>
      <c r="AK76" s="225">
        <f t="shared" si="172"/>
        <v>0.17449999999999999</v>
      </c>
      <c r="AL76" s="15">
        <f t="shared" si="172"/>
        <v>0.1774</v>
      </c>
      <c r="AM76" s="152">
        <f t="shared" si="172"/>
        <v>0.21359999999999998</v>
      </c>
      <c r="AN76" s="145">
        <f t="shared" si="172"/>
        <v>0.20939999999999998</v>
      </c>
      <c r="AO76" s="117">
        <f t="shared" si="172"/>
        <v>0.22120000000000001</v>
      </c>
      <c r="AP76" s="177">
        <f t="shared" si="172"/>
        <v>0.20449999999999999</v>
      </c>
      <c r="AQ76" s="145">
        <f t="shared" si="172"/>
        <v>0.20030000000000001</v>
      </c>
      <c r="AR76" s="117">
        <f t="shared" si="172"/>
        <v>0.18330000000000002</v>
      </c>
      <c r="AS76" s="177">
        <f t="shared" si="172"/>
        <v>0.1966</v>
      </c>
      <c r="AT76" s="225">
        <f t="shared" si="172"/>
        <v>0.16650000000000001</v>
      </c>
      <c r="AU76" s="15">
        <f t="shared" si="172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3">SUM(BV52, -BV57)</f>
        <v>0.30099999999999999</v>
      </c>
      <c r="BW76" s="116">
        <f t="shared" si="173"/>
        <v>0.29299999999999998</v>
      </c>
      <c r="BX76" s="177">
        <f t="shared" si="173"/>
        <v>0.29100000000000004</v>
      </c>
      <c r="BY76" s="227">
        <f t="shared" si="173"/>
        <v>0.32620000000000005</v>
      </c>
      <c r="BZ76" s="94">
        <f t="shared" si="173"/>
        <v>0.3236</v>
      </c>
      <c r="CA76" s="151">
        <f t="shared" si="173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209">
        <f>SUM(CZ52, -CZ57)</f>
        <v>0.30359999999999998</v>
      </c>
      <c r="DA76" s="209">
        <f>SUM(DA52, -DA57)</f>
        <v>0.3135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89" t="s">
        <v>52</v>
      </c>
      <c r="DA77" s="189" t="s">
        <v>52</v>
      </c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16">
        <f>SUM(CZ53, -CZ57)</f>
        <v>0.2883</v>
      </c>
      <c r="DA78" s="116">
        <f>SUM(DA53, -DA57)</f>
        <v>0.29959999999999998</v>
      </c>
      <c r="DB78" s="6">
        <f t="shared" ref="CY78:DB78" si="174">SUM(DB67, -DB74)</f>
        <v>0</v>
      </c>
      <c r="DC78" s="6">
        <f>SUM(DC67, -DC74,)</f>
        <v>0</v>
      </c>
      <c r="DD78" s="6">
        <f>SUM(DD67, -DD74,)</f>
        <v>0</v>
      </c>
      <c r="DE78" s="6">
        <f t="shared" ref="DE78:DH78" si="175">SUM(DE67, -DE74)</f>
        <v>0</v>
      </c>
      <c r="DF78" s="6">
        <f t="shared" si="175"/>
        <v>0</v>
      </c>
      <c r="DG78" s="6">
        <f t="shared" si="175"/>
        <v>0</v>
      </c>
      <c r="DH78" s="6">
        <f t="shared" si="175"/>
        <v>0</v>
      </c>
      <c r="DI78" s="6">
        <f>SUM(DI67, -DI74,)</f>
        <v>0</v>
      </c>
      <c r="DJ78" s="6">
        <f>SUM(DJ67, -DJ74,)</f>
        <v>0</v>
      </c>
      <c r="DK78" s="6">
        <f t="shared" ref="DK78:DN78" si="176">SUM(DK67, -DK74)</f>
        <v>0</v>
      </c>
      <c r="DL78" s="6">
        <f t="shared" si="176"/>
        <v>0</v>
      </c>
      <c r="DM78" s="6">
        <f t="shared" si="176"/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24" t="s">
        <v>63</v>
      </c>
      <c r="DA79" s="124" t="s">
        <v>63</v>
      </c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17">
        <f>SUM(CZ54, -CZ57)</f>
        <v>0.28510000000000002</v>
      </c>
      <c r="DA80" s="117">
        <f>SUM(DA54, -DA57)</f>
        <v>0.29339999999999999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18" t="s">
        <v>49</v>
      </c>
      <c r="DA81" s="118" t="s">
        <v>49</v>
      </c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21">
        <f>SUM(CZ51, -CZ56)</f>
        <v>0.25669999999999998</v>
      </c>
      <c r="DA82" s="121">
        <f>SUM(DA51, -DA56)</f>
        <v>0.2399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169" t="s">
        <v>48</v>
      </c>
      <c r="DA83" s="169" t="s">
        <v>48</v>
      </c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21">
        <f>SUM(CZ52, -CZ56)</f>
        <v>0.21450000000000002</v>
      </c>
      <c r="DA84" s="121">
        <f>SUM(DA52, -DA56)</f>
        <v>0.2107</v>
      </c>
      <c r="DB84" s="6">
        <f t="shared" ref="CY84:DB84" si="206">SUM(DB73, -DB80)</f>
        <v>0</v>
      </c>
      <c r="DC84" s="6">
        <f>SUM(DC73, -DC80,)</f>
        <v>0</v>
      </c>
      <c r="DD84" s="6">
        <f>SUM(DD73, -DD80,)</f>
        <v>0</v>
      </c>
      <c r="DE84" s="6">
        <f t="shared" ref="DE84:DH84" si="207">SUM(DE73, -DE80)</f>
        <v>0</v>
      </c>
      <c r="DF84" s="6">
        <f t="shared" si="207"/>
        <v>0</v>
      </c>
      <c r="DG84" s="6">
        <f t="shared" si="207"/>
        <v>0</v>
      </c>
      <c r="DH84" s="6">
        <f t="shared" si="207"/>
        <v>0</v>
      </c>
      <c r="DI84" s="6">
        <f>SUM(DI73, -DI80,)</f>
        <v>0</v>
      </c>
      <c r="DJ84" s="6">
        <f>SUM(DJ73, -DJ80,)</f>
        <v>0</v>
      </c>
      <c r="DK84" s="6">
        <f t="shared" ref="DK84:DN84" si="208">SUM(DK73, -DK80)</f>
        <v>0</v>
      </c>
      <c r="DL84" s="6">
        <f t="shared" si="208"/>
        <v>0</v>
      </c>
      <c r="DM84" s="6">
        <f t="shared" si="208"/>
        <v>0</v>
      </c>
      <c r="DN84" s="6">
        <f t="shared" si="208"/>
        <v>0</v>
      </c>
      <c r="DO84" s="6">
        <f>SUM(DO73, -DO80,)</f>
        <v>0</v>
      </c>
      <c r="DP84" s="6">
        <f>SUM(DP73, -DP80,)</f>
        <v>0</v>
      </c>
      <c r="DQ84" s="6">
        <f t="shared" ref="DQ84:DT84" si="209">SUM(DQ73, -DQ80)</f>
        <v>0</v>
      </c>
      <c r="DR84" s="6">
        <f t="shared" si="209"/>
        <v>0</v>
      </c>
      <c r="DS84" s="6">
        <f t="shared" si="209"/>
        <v>0</v>
      </c>
      <c r="DT84" s="6">
        <f t="shared" si="209"/>
        <v>0</v>
      </c>
      <c r="DU84" s="6">
        <f>SUM(DU73, -DU80,)</f>
        <v>0</v>
      </c>
      <c r="DV84" s="6">
        <f>SUM(DV73, -DV80,)</f>
        <v>0</v>
      </c>
      <c r="DW84" s="6">
        <f t="shared" ref="DW84:DZ84" si="210">SUM(DW73, -DW80)</f>
        <v>0</v>
      </c>
      <c r="DX84" s="6">
        <f t="shared" si="210"/>
        <v>0</v>
      </c>
      <c r="DY84" s="6">
        <f t="shared" si="210"/>
        <v>0</v>
      </c>
      <c r="DZ84" s="6">
        <f t="shared" si="210"/>
        <v>0</v>
      </c>
      <c r="EA84" s="6">
        <f>SUM(EA73, -EA80,)</f>
        <v>0</v>
      </c>
      <c r="EB84" s="6">
        <f>SUM(EB73, -EB80,)</f>
        <v>0</v>
      </c>
      <c r="EC84" s="6">
        <f t="shared" ref="EC84:EI84" si="211">SUM(EC73, -EC80)</f>
        <v>0</v>
      </c>
      <c r="ED84" s="6">
        <f t="shared" si="211"/>
        <v>0</v>
      </c>
      <c r="EE84" s="6">
        <f t="shared" si="211"/>
        <v>0</v>
      </c>
      <c r="EF84" s="6">
        <f t="shared" si="211"/>
        <v>0</v>
      </c>
      <c r="EG84" s="6">
        <f t="shared" si="211"/>
        <v>0</v>
      </c>
      <c r="EH84" s="6">
        <f t="shared" si="211"/>
        <v>0</v>
      </c>
      <c r="EI84" s="6">
        <f t="shared" si="211"/>
        <v>0</v>
      </c>
      <c r="EK84" s="6">
        <f>SUM(EK73, -EK80,)</f>
        <v>0</v>
      </c>
      <c r="EL84" s="6">
        <f>SUM(EL73, -EL80,)</f>
        <v>0</v>
      </c>
      <c r="EM84" s="6">
        <f t="shared" ref="EM84:EP84" si="212">SUM(EM73, -EM80)</f>
        <v>0</v>
      </c>
      <c r="EN84" s="6">
        <f t="shared" si="212"/>
        <v>0</v>
      </c>
      <c r="EO84" s="6">
        <f t="shared" si="212"/>
        <v>0</v>
      </c>
      <c r="EP84" s="6">
        <f t="shared" si="212"/>
        <v>0</v>
      </c>
      <c r="EQ84" s="6">
        <f>SUM(EQ73, -EQ80,)</f>
        <v>0</v>
      </c>
      <c r="ER84" s="6">
        <f>SUM(ER73, -ER80,)</f>
        <v>0</v>
      </c>
      <c r="ES84" s="6">
        <f t="shared" ref="ES84:EV84" si="213">SUM(ES73, -ES80)</f>
        <v>0</v>
      </c>
      <c r="ET84" s="6">
        <f t="shared" si="213"/>
        <v>0</v>
      </c>
      <c r="EU84" s="6">
        <f t="shared" si="213"/>
        <v>0</v>
      </c>
      <c r="EV84" s="6">
        <f t="shared" si="213"/>
        <v>0</v>
      </c>
      <c r="EW84" s="6">
        <f>SUM(EW73, -EW80,)</f>
        <v>0</v>
      </c>
      <c r="EX84" s="6">
        <f>SUM(EX73, -EX80,)</f>
        <v>0</v>
      </c>
      <c r="EY84" s="6">
        <f t="shared" ref="EY84:FB84" si="214">SUM(EY73, -EY80)</f>
        <v>0</v>
      </c>
      <c r="EZ84" s="6">
        <f t="shared" si="214"/>
        <v>0</v>
      </c>
      <c r="FA84" s="6">
        <f t="shared" si="214"/>
        <v>0</v>
      </c>
      <c r="FB84" s="6">
        <f t="shared" si="214"/>
        <v>0</v>
      </c>
      <c r="FC84" s="6">
        <f>SUM(FC73, -FC80,)</f>
        <v>0</v>
      </c>
      <c r="FD84" s="6">
        <f>SUM(FD73, -FD80,)</f>
        <v>0</v>
      </c>
      <c r="FE84" s="6">
        <f t="shared" ref="FE84:FH84" si="215">SUM(FE73, -FE80)</f>
        <v>0</v>
      </c>
      <c r="FF84" s="6">
        <f t="shared" si="215"/>
        <v>0</v>
      </c>
      <c r="FG84" s="6">
        <f t="shared" si="215"/>
        <v>0</v>
      </c>
      <c r="FH84" s="6">
        <f t="shared" si="215"/>
        <v>0</v>
      </c>
      <c r="FI84" s="6">
        <f>SUM(FI73, -FI80,)</f>
        <v>0</v>
      </c>
      <c r="FJ84" s="6">
        <f>SUM(FJ73, -FJ80,)</f>
        <v>0</v>
      </c>
      <c r="FK84" s="6">
        <f t="shared" ref="FK84:FN84" si="216">SUM(FK73, -FK80)</f>
        <v>0</v>
      </c>
      <c r="FL84" s="6">
        <f t="shared" si="216"/>
        <v>0</v>
      </c>
      <c r="FM84" s="6">
        <f t="shared" si="216"/>
        <v>0</v>
      </c>
      <c r="FN84" s="6">
        <f t="shared" si="216"/>
        <v>0</v>
      </c>
      <c r="FO84" s="6">
        <f>SUM(FO73, -FO80,)</f>
        <v>0</v>
      </c>
      <c r="FP84" s="6">
        <f>SUM(FP73, -FP80,)</f>
        <v>0</v>
      </c>
      <c r="FQ84" s="6">
        <f t="shared" ref="FQ84:FT84" si="217">SUM(FQ73, -FQ80)</f>
        <v>0</v>
      </c>
      <c r="FR84" s="6">
        <f t="shared" si="217"/>
        <v>0</v>
      </c>
      <c r="FS84" s="6">
        <f t="shared" si="217"/>
        <v>0</v>
      </c>
      <c r="FT84" s="6">
        <f t="shared" si="217"/>
        <v>0</v>
      </c>
      <c r="FU84" s="6">
        <f>SUM(FU73, -FU80,)</f>
        <v>0</v>
      </c>
      <c r="FV84" s="6">
        <f>SUM(FV73, -FV80,)</f>
        <v>0</v>
      </c>
      <c r="FW84" s="6">
        <f t="shared" ref="FW84:FZ84" si="218">SUM(FW73, -FW80)</f>
        <v>0</v>
      </c>
      <c r="FX84" s="6">
        <f t="shared" si="218"/>
        <v>0</v>
      </c>
      <c r="FY84" s="6">
        <f t="shared" si="218"/>
        <v>0</v>
      </c>
      <c r="FZ84" s="6">
        <f t="shared" si="218"/>
        <v>0</v>
      </c>
      <c r="GA84" s="6">
        <f>SUM(GA73, -GA80,)</f>
        <v>0</v>
      </c>
      <c r="GB84" s="6">
        <f>SUM(GB73, -GB80,)</f>
        <v>0</v>
      </c>
      <c r="GC84" s="6">
        <f t="shared" ref="GC84:GF84" si="219">SUM(GC73, -GC80)</f>
        <v>0</v>
      </c>
      <c r="GD84" s="6">
        <f t="shared" si="219"/>
        <v>0</v>
      </c>
      <c r="GE84" s="6">
        <f t="shared" si="219"/>
        <v>0</v>
      </c>
      <c r="GF84" s="6">
        <f t="shared" si="219"/>
        <v>0</v>
      </c>
      <c r="GG84" s="6">
        <f>SUM(GG73, -GG80,)</f>
        <v>0</v>
      </c>
      <c r="GH84" s="6">
        <f>SUM(GH73, -GH80,)</f>
        <v>0</v>
      </c>
      <c r="GI84" s="6">
        <f t="shared" ref="GI84:GL84" si="220">SUM(GI73, -GI80)</f>
        <v>0</v>
      </c>
      <c r="GJ84" s="6">
        <f t="shared" si="220"/>
        <v>0</v>
      </c>
      <c r="GK84" s="6">
        <f t="shared" si="220"/>
        <v>0</v>
      </c>
      <c r="GL84" s="6">
        <f t="shared" si="220"/>
        <v>0</v>
      </c>
      <c r="GM84" s="6">
        <f>SUM(GM73, -GM80,)</f>
        <v>0</v>
      </c>
      <c r="GN84" s="6">
        <f>SUM(GN73, -GN80,)</f>
        <v>0</v>
      </c>
      <c r="GO84" s="6">
        <f t="shared" ref="GO84:GR84" si="221">SUM(GO73, -GO80)</f>
        <v>0</v>
      </c>
      <c r="GP84" s="6">
        <f t="shared" si="221"/>
        <v>0</v>
      </c>
      <c r="GQ84" s="6">
        <f t="shared" si="221"/>
        <v>0</v>
      </c>
      <c r="GR84" s="6">
        <f t="shared" si="221"/>
        <v>0</v>
      </c>
      <c r="GS84" s="6">
        <f>SUM(GS73, -GS80,)</f>
        <v>0</v>
      </c>
      <c r="GT84" s="6">
        <f>SUM(GT73, -GT80,)</f>
        <v>0</v>
      </c>
      <c r="GU84" s="6">
        <f t="shared" ref="GU84:HA84" si="222">SUM(GU73, -GU80)</f>
        <v>0</v>
      </c>
      <c r="GV84" s="6">
        <f t="shared" si="222"/>
        <v>0</v>
      </c>
      <c r="GW84" s="6">
        <f t="shared" si="222"/>
        <v>0</v>
      </c>
      <c r="GX84" s="6">
        <f t="shared" si="222"/>
        <v>0</v>
      </c>
      <c r="GY84" s="6">
        <f t="shared" si="222"/>
        <v>0</v>
      </c>
      <c r="GZ84" s="6">
        <f t="shared" si="222"/>
        <v>0</v>
      </c>
      <c r="HA84" s="6">
        <f t="shared" si="222"/>
        <v>0</v>
      </c>
      <c r="HC84" s="6">
        <f>SUM(HC73, -HC80,)</f>
        <v>0</v>
      </c>
      <c r="HD84" s="6">
        <f>SUM(HD73, -HD80,)</f>
        <v>0</v>
      </c>
      <c r="HE84" s="6">
        <f t="shared" ref="HE84:HH84" si="223">SUM(HE73, -HE80)</f>
        <v>0</v>
      </c>
      <c r="HF84" s="6">
        <f t="shared" si="223"/>
        <v>0</v>
      </c>
      <c r="HG84" s="6">
        <f t="shared" si="223"/>
        <v>0</v>
      </c>
      <c r="HH84" s="6">
        <f t="shared" si="223"/>
        <v>0</v>
      </c>
      <c r="HI84" s="6">
        <f>SUM(HI73, -HI80,)</f>
        <v>0</v>
      </c>
      <c r="HJ84" s="6">
        <f>SUM(HJ73, -HJ80,)</f>
        <v>0</v>
      </c>
      <c r="HK84" s="6">
        <f t="shared" ref="HK84:HN84" si="224">SUM(HK73, -HK80)</f>
        <v>0</v>
      </c>
      <c r="HL84" s="6">
        <f t="shared" si="224"/>
        <v>0</v>
      </c>
      <c r="HM84" s="6">
        <f t="shared" si="224"/>
        <v>0</v>
      </c>
      <c r="HN84" s="6">
        <f t="shared" si="224"/>
        <v>0</v>
      </c>
      <c r="HO84" s="6">
        <f>SUM(HO73, -HO80,)</f>
        <v>0</v>
      </c>
      <c r="HP84" s="6">
        <f>SUM(HP73, -HP80,)</f>
        <v>0</v>
      </c>
      <c r="HQ84" s="6">
        <f t="shared" ref="HQ84:HT84" si="225">SUM(HQ73, -HQ80)</f>
        <v>0</v>
      </c>
      <c r="HR84" s="6">
        <f t="shared" si="225"/>
        <v>0</v>
      </c>
      <c r="HS84" s="6">
        <f t="shared" si="225"/>
        <v>0</v>
      </c>
      <c r="HT84" s="6">
        <f t="shared" si="225"/>
        <v>0</v>
      </c>
      <c r="HU84" s="6">
        <f>SUM(HU73, -HU80,)</f>
        <v>0</v>
      </c>
      <c r="HV84" s="6">
        <f>SUM(HV73, -HV80,)</f>
        <v>0</v>
      </c>
      <c r="HW84" s="6">
        <f t="shared" ref="HW84:HZ84" si="226">SUM(HW73, -HW80)</f>
        <v>0</v>
      </c>
      <c r="HX84" s="6">
        <f t="shared" si="226"/>
        <v>0</v>
      </c>
      <c r="HY84" s="6">
        <f t="shared" si="226"/>
        <v>0</v>
      </c>
      <c r="HZ84" s="6">
        <f t="shared" si="226"/>
        <v>0</v>
      </c>
      <c r="IA84" s="6">
        <f>SUM(IA73, -IA80,)</f>
        <v>0</v>
      </c>
      <c r="IB84" s="6">
        <f>SUM(IB73, -IB80,)</f>
        <v>0</v>
      </c>
      <c r="IC84" s="6">
        <f t="shared" ref="IC84:IF84" si="227">SUM(IC73, -IC80)</f>
        <v>0</v>
      </c>
      <c r="ID84" s="6">
        <f t="shared" si="227"/>
        <v>0</v>
      </c>
      <c r="IE84" s="6">
        <f t="shared" si="227"/>
        <v>0</v>
      </c>
      <c r="IF84" s="6">
        <f t="shared" si="227"/>
        <v>0</v>
      </c>
      <c r="IG84" s="6">
        <f>SUM(IG73, -IG80,)</f>
        <v>0</v>
      </c>
      <c r="IH84" s="6">
        <f>SUM(IH73, -IH80,)</f>
        <v>0</v>
      </c>
      <c r="II84" s="6">
        <f t="shared" ref="II84:IL84" si="228">SUM(II73, -II80)</f>
        <v>0</v>
      </c>
      <c r="IJ84" s="6">
        <f t="shared" si="228"/>
        <v>0</v>
      </c>
      <c r="IK84" s="6">
        <f t="shared" si="228"/>
        <v>0</v>
      </c>
      <c r="IL84" s="6">
        <f t="shared" si="228"/>
        <v>0</v>
      </c>
      <c r="IM84" s="6">
        <f>SUM(IM73, -IM80,)</f>
        <v>0</v>
      </c>
      <c r="IN84" s="6">
        <f>SUM(IN73, -IN80,)</f>
        <v>0</v>
      </c>
      <c r="IO84" s="6">
        <f t="shared" ref="IO84:IR84" si="229">SUM(IO73, -IO80)</f>
        <v>0</v>
      </c>
      <c r="IP84" s="6">
        <f t="shared" si="229"/>
        <v>0</v>
      </c>
      <c r="IQ84" s="6">
        <f t="shared" si="229"/>
        <v>0</v>
      </c>
      <c r="IR84" s="6">
        <f t="shared" si="229"/>
        <v>0</v>
      </c>
      <c r="IS84" s="6">
        <f>SUM(IS73, -IS80,)</f>
        <v>0</v>
      </c>
      <c r="IT84" s="6">
        <f>SUM(IT73, -IT80,)</f>
        <v>0</v>
      </c>
      <c r="IU84" s="6">
        <f t="shared" ref="IU84:IX84" si="230">SUM(IU73, -IU80)</f>
        <v>0</v>
      </c>
      <c r="IV84" s="6">
        <f t="shared" si="230"/>
        <v>0</v>
      </c>
      <c r="IW84" s="6">
        <f t="shared" si="230"/>
        <v>0</v>
      </c>
      <c r="IX84" s="6">
        <f t="shared" si="230"/>
        <v>0</v>
      </c>
      <c r="IY84" s="6">
        <f>SUM(IY73, -IY80,)</f>
        <v>0</v>
      </c>
      <c r="IZ84" s="6">
        <f>SUM(IZ73, -IZ80,)</f>
        <v>0</v>
      </c>
      <c r="JA84" s="6">
        <f t="shared" ref="JA84:JD84" si="231">SUM(JA73, -JA80)</f>
        <v>0</v>
      </c>
      <c r="JB84" s="6">
        <f t="shared" si="231"/>
        <v>0</v>
      </c>
      <c r="JC84" s="6">
        <f t="shared" si="231"/>
        <v>0</v>
      </c>
      <c r="JD84" s="6">
        <f t="shared" si="231"/>
        <v>0</v>
      </c>
      <c r="JE84" s="6">
        <f>SUM(JE73, -JE80,)</f>
        <v>0</v>
      </c>
      <c r="JF84" s="6">
        <f>SUM(JF73, -JF80,)</f>
        <v>0</v>
      </c>
      <c r="JG84" s="6">
        <f t="shared" ref="JG84:JJ84" si="232">SUM(JG73, -JG80)</f>
        <v>0</v>
      </c>
      <c r="JH84" s="6">
        <f t="shared" si="232"/>
        <v>0</v>
      </c>
      <c r="JI84" s="6">
        <f t="shared" si="232"/>
        <v>0</v>
      </c>
      <c r="JJ84" s="6">
        <f t="shared" si="232"/>
        <v>0</v>
      </c>
      <c r="JK84" s="6">
        <f>SUM(JK73, -JK80,)</f>
        <v>0</v>
      </c>
      <c r="JL84" s="6">
        <f>SUM(JL73, -JL80,)</f>
        <v>0</v>
      </c>
      <c r="JM84" s="6">
        <f t="shared" ref="JM84:JS84" si="233">SUM(JM73, -JM80)</f>
        <v>0</v>
      </c>
      <c r="JN84" s="6">
        <f t="shared" si="233"/>
        <v>0</v>
      </c>
      <c r="JO84" s="6">
        <f t="shared" si="233"/>
        <v>0</v>
      </c>
      <c r="JP84" s="6">
        <f t="shared" si="233"/>
        <v>0</v>
      </c>
      <c r="JQ84" s="6">
        <f t="shared" si="233"/>
        <v>0</v>
      </c>
      <c r="JR84" s="6">
        <f t="shared" si="233"/>
        <v>0</v>
      </c>
      <c r="JS84" s="6">
        <f t="shared" si="233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20" t="s">
        <v>38</v>
      </c>
      <c r="DA85" s="120" t="s">
        <v>38</v>
      </c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4">SUM(BD53, -BD57)</f>
        <v>0.15740000000000001</v>
      </c>
      <c r="BE86" s="177">
        <f t="shared" si="234"/>
        <v>0.2077</v>
      </c>
      <c r="BF86" s="145">
        <f t="shared" si="234"/>
        <v>0.20429999999999998</v>
      </c>
      <c r="BG86" s="117">
        <f t="shared" si="234"/>
        <v>0.19500000000000001</v>
      </c>
      <c r="BH86" s="177">
        <f t="shared" si="234"/>
        <v>0.17849999999999999</v>
      </c>
      <c r="BI86" s="167">
        <f t="shared" si="234"/>
        <v>0.16689999999999999</v>
      </c>
      <c r="BJ86" s="117">
        <f t="shared" si="234"/>
        <v>0.18679999999999999</v>
      </c>
      <c r="BK86" s="177">
        <f t="shared" si="234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5">SUM(BV52, -BV56)</f>
        <v>0.2329</v>
      </c>
      <c r="BW86" s="121">
        <f t="shared" si="235"/>
        <v>0.22009999999999999</v>
      </c>
      <c r="BX86" s="180">
        <f t="shared" si="235"/>
        <v>0.21760000000000002</v>
      </c>
      <c r="BY86" s="225">
        <f t="shared" si="235"/>
        <v>0.25340000000000001</v>
      </c>
      <c r="BZ86" s="15">
        <f t="shared" si="235"/>
        <v>0.24309999999999998</v>
      </c>
      <c r="CA86" s="152">
        <f t="shared" si="235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6">SUM(CR52, -CR56)</f>
        <v>0.20519999999999999</v>
      </c>
      <c r="CS86" s="180">
        <f t="shared" si="236"/>
        <v>0.19850000000000001</v>
      </c>
      <c r="CT86" s="147">
        <f t="shared" si="236"/>
        <v>0.20760000000000001</v>
      </c>
      <c r="CU86" s="121">
        <f t="shared" si="236"/>
        <v>0.2117</v>
      </c>
      <c r="CV86" s="180">
        <f t="shared" si="236"/>
        <v>0.1971</v>
      </c>
      <c r="CW86" s="147">
        <f t="shared" si="236"/>
        <v>0.1923</v>
      </c>
      <c r="CX86" s="116">
        <f>SUM(CX54, -CX57)</f>
        <v>0.22939999999999999</v>
      </c>
      <c r="CY86" s="176">
        <f>SUM(CY54, -CY57)</f>
        <v>0.2651</v>
      </c>
      <c r="CZ86" s="119">
        <f>SUM(CZ55, -CZ58)</f>
        <v>0.21230000000000002</v>
      </c>
      <c r="DA86" s="119">
        <f>SUM(DA55, -DA58)</f>
        <v>0.20419999999999999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18" t="s">
        <v>42</v>
      </c>
      <c r="DA87" s="118" t="s">
        <v>42</v>
      </c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21">
        <f>SUM(CZ51, -CZ55)</f>
        <v>0.20599999999999999</v>
      </c>
      <c r="DA88" s="121">
        <f>SUM(DA51, -DA55)</f>
        <v>0.2034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89" t="s">
        <v>44</v>
      </c>
      <c r="DA89" s="189" t="s">
        <v>44</v>
      </c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21">
        <f>SUM(CZ53, -CZ56)</f>
        <v>0.19919999999999999</v>
      </c>
      <c r="DA90" s="121">
        <f>SUM(DA53, -DA56)</f>
        <v>0.1968</v>
      </c>
      <c r="DB90" s="6">
        <f t="shared" ref="CY90:DB90" si="237">SUM(DB79, -DB86)</f>
        <v>0</v>
      </c>
      <c r="DC90" s="6">
        <f>SUM(DC79, -DC86,)</f>
        <v>0</v>
      </c>
      <c r="DD90" s="6">
        <f>SUM(DD79, -DD86,)</f>
        <v>0</v>
      </c>
      <c r="DE90" s="6">
        <f t="shared" ref="DE90:DH90" si="238">SUM(DE79, -DE86)</f>
        <v>0</v>
      </c>
      <c r="DF90" s="6">
        <f t="shared" si="238"/>
        <v>0</v>
      </c>
      <c r="DG90" s="6">
        <f t="shared" si="238"/>
        <v>0</v>
      </c>
      <c r="DH90" s="6">
        <f t="shared" si="238"/>
        <v>0</v>
      </c>
      <c r="DI90" s="6">
        <f>SUM(DI79, -DI86,)</f>
        <v>0</v>
      </c>
      <c r="DJ90" s="6">
        <f>SUM(DJ79, -DJ86,)</f>
        <v>0</v>
      </c>
      <c r="DK90" s="6">
        <f t="shared" ref="DK90:DN90" si="239">SUM(DK79, -DK86)</f>
        <v>0</v>
      </c>
      <c r="DL90" s="6">
        <f t="shared" si="239"/>
        <v>0</v>
      </c>
      <c r="DM90" s="6">
        <f t="shared" si="239"/>
        <v>0</v>
      </c>
      <c r="DN90" s="6">
        <f t="shared" si="239"/>
        <v>0</v>
      </c>
      <c r="DO90" s="6">
        <f>SUM(DO79, -DO86,)</f>
        <v>0</v>
      </c>
      <c r="DP90" s="6">
        <f>SUM(DP79, -DP86,)</f>
        <v>0</v>
      </c>
      <c r="DQ90" s="6">
        <f t="shared" ref="DQ90:DT90" si="240">SUM(DQ79, -DQ86)</f>
        <v>0</v>
      </c>
      <c r="DR90" s="6">
        <f t="shared" si="240"/>
        <v>0</v>
      </c>
      <c r="DS90" s="6">
        <f t="shared" si="240"/>
        <v>0</v>
      </c>
      <c r="DT90" s="6">
        <f t="shared" si="240"/>
        <v>0</v>
      </c>
      <c r="DU90" s="6">
        <f>SUM(DU79, -DU86,)</f>
        <v>0</v>
      </c>
      <c r="DV90" s="6">
        <f>SUM(DV79, -DV86,)</f>
        <v>0</v>
      </c>
      <c r="DW90" s="6">
        <f t="shared" ref="DW90:DZ90" si="241">SUM(DW79, -DW86)</f>
        <v>0</v>
      </c>
      <c r="DX90" s="6">
        <f t="shared" si="241"/>
        <v>0</v>
      </c>
      <c r="DY90" s="6">
        <f t="shared" si="241"/>
        <v>0</v>
      </c>
      <c r="DZ90" s="6">
        <f t="shared" si="241"/>
        <v>0</v>
      </c>
      <c r="EA90" s="6">
        <f>SUM(EA79, -EA86,)</f>
        <v>0</v>
      </c>
      <c r="EB90" s="6">
        <f>SUM(EB79, -EB86,)</f>
        <v>0</v>
      </c>
      <c r="EC90" s="6">
        <f t="shared" ref="EC90:EI90" si="242">SUM(EC79, -EC86)</f>
        <v>0</v>
      </c>
      <c r="ED90" s="6">
        <f t="shared" si="242"/>
        <v>0</v>
      </c>
      <c r="EE90" s="6">
        <f t="shared" si="242"/>
        <v>0</v>
      </c>
      <c r="EF90" s="6">
        <f t="shared" si="242"/>
        <v>0</v>
      </c>
      <c r="EG90" s="6">
        <f t="shared" si="242"/>
        <v>0</v>
      </c>
      <c r="EH90" s="6">
        <f t="shared" si="242"/>
        <v>0</v>
      </c>
      <c r="EI90" s="6">
        <f t="shared" si="242"/>
        <v>0</v>
      </c>
      <c r="EK90" s="6">
        <f>SUM(EK79, -EK86,)</f>
        <v>0</v>
      </c>
      <c r="EL90" s="6">
        <f>SUM(EL79, -EL86,)</f>
        <v>0</v>
      </c>
      <c r="EM90" s="6">
        <f t="shared" ref="EM90:EP90" si="243">SUM(EM79, -EM86)</f>
        <v>0</v>
      </c>
      <c r="EN90" s="6">
        <f t="shared" si="243"/>
        <v>0</v>
      </c>
      <c r="EO90" s="6">
        <f t="shared" si="243"/>
        <v>0</v>
      </c>
      <c r="EP90" s="6">
        <f t="shared" si="243"/>
        <v>0</v>
      </c>
      <c r="EQ90" s="6">
        <f>SUM(EQ79, -EQ86,)</f>
        <v>0</v>
      </c>
      <c r="ER90" s="6">
        <f>SUM(ER79, -ER86,)</f>
        <v>0</v>
      </c>
      <c r="ES90" s="6">
        <f t="shared" ref="ES90:EV90" si="244">SUM(ES79, -ES86)</f>
        <v>0</v>
      </c>
      <c r="ET90" s="6">
        <f t="shared" si="244"/>
        <v>0</v>
      </c>
      <c r="EU90" s="6">
        <f t="shared" si="244"/>
        <v>0</v>
      </c>
      <c r="EV90" s="6">
        <f t="shared" si="244"/>
        <v>0</v>
      </c>
      <c r="EW90" s="6">
        <f>SUM(EW79, -EW86,)</f>
        <v>0</v>
      </c>
      <c r="EX90" s="6">
        <f>SUM(EX79, -EX86,)</f>
        <v>0</v>
      </c>
      <c r="EY90" s="6">
        <f t="shared" ref="EY90:FB90" si="245">SUM(EY79, -EY86)</f>
        <v>0</v>
      </c>
      <c r="EZ90" s="6">
        <f t="shared" si="245"/>
        <v>0</v>
      </c>
      <c r="FA90" s="6">
        <f t="shared" si="245"/>
        <v>0</v>
      </c>
      <c r="FB90" s="6">
        <f t="shared" si="245"/>
        <v>0</v>
      </c>
      <c r="FC90" s="6">
        <f>SUM(FC79, -FC86,)</f>
        <v>0</v>
      </c>
      <c r="FD90" s="6">
        <f>SUM(FD79, -FD86,)</f>
        <v>0</v>
      </c>
      <c r="FE90" s="6">
        <f t="shared" ref="FE90:FH90" si="246">SUM(FE79, -FE86)</f>
        <v>0</v>
      </c>
      <c r="FF90" s="6">
        <f t="shared" si="246"/>
        <v>0</v>
      </c>
      <c r="FG90" s="6">
        <f t="shared" si="246"/>
        <v>0</v>
      </c>
      <c r="FH90" s="6">
        <f t="shared" si="246"/>
        <v>0</v>
      </c>
      <c r="FI90" s="6">
        <f>SUM(FI79, -FI86,)</f>
        <v>0</v>
      </c>
      <c r="FJ90" s="6">
        <f>SUM(FJ79, -FJ86,)</f>
        <v>0</v>
      </c>
      <c r="FK90" s="6">
        <f t="shared" ref="FK90:FN90" si="247">SUM(FK79, -FK86)</f>
        <v>0</v>
      </c>
      <c r="FL90" s="6">
        <f t="shared" si="247"/>
        <v>0</v>
      </c>
      <c r="FM90" s="6">
        <f t="shared" si="247"/>
        <v>0</v>
      </c>
      <c r="FN90" s="6">
        <f t="shared" si="247"/>
        <v>0</v>
      </c>
      <c r="FO90" s="6">
        <f>SUM(FO79, -FO86,)</f>
        <v>0</v>
      </c>
      <c r="FP90" s="6">
        <f>SUM(FP79, -FP86,)</f>
        <v>0</v>
      </c>
      <c r="FQ90" s="6">
        <f t="shared" ref="FQ90:FT90" si="248">SUM(FQ79, -FQ86)</f>
        <v>0</v>
      </c>
      <c r="FR90" s="6">
        <f t="shared" si="248"/>
        <v>0</v>
      </c>
      <c r="FS90" s="6">
        <f t="shared" si="248"/>
        <v>0</v>
      </c>
      <c r="FT90" s="6">
        <f t="shared" si="248"/>
        <v>0</v>
      </c>
      <c r="FU90" s="6">
        <f>SUM(FU79, -FU86,)</f>
        <v>0</v>
      </c>
      <c r="FV90" s="6">
        <f>SUM(FV79, -FV86,)</f>
        <v>0</v>
      </c>
      <c r="FW90" s="6">
        <f t="shared" ref="FW90:FZ90" si="249">SUM(FW79, -FW86)</f>
        <v>0</v>
      </c>
      <c r="FX90" s="6">
        <f t="shared" si="249"/>
        <v>0</v>
      </c>
      <c r="FY90" s="6">
        <f t="shared" si="249"/>
        <v>0</v>
      </c>
      <c r="FZ90" s="6">
        <f t="shared" si="249"/>
        <v>0</v>
      </c>
      <c r="GA90" s="6">
        <f>SUM(GA79, -GA86,)</f>
        <v>0</v>
      </c>
      <c r="GB90" s="6">
        <f>SUM(GB79, -GB86,)</f>
        <v>0</v>
      </c>
      <c r="GC90" s="6">
        <f t="shared" ref="GC90:GF90" si="250">SUM(GC79, -GC86)</f>
        <v>0</v>
      </c>
      <c r="GD90" s="6">
        <f t="shared" si="250"/>
        <v>0</v>
      </c>
      <c r="GE90" s="6">
        <f t="shared" si="250"/>
        <v>0</v>
      </c>
      <c r="GF90" s="6">
        <f t="shared" si="250"/>
        <v>0</v>
      </c>
      <c r="GG90" s="6">
        <f>SUM(GG79, -GG86,)</f>
        <v>0</v>
      </c>
      <c r="GH90" s="6">
        <f>SUM(GH79, -GH86,)</f>
        <v>0</v>
      </c>
      <c r="GI90" s="6">
        <f t="shared" ref="GI90:GL90" si="251">SUM(GI79, -GI86)</f>
        <v>0</v>
      </c>
      <c r="GJ90" s="6">
        <f t="shared" si="251"/>
        <v>0</v>
      </c>
      <c r="GK90" s="6">
        <f t="shared" si="251"/>
        <v>0</v>
      </c>
      <c r="GL90" s="6">
        <f t="shared" si="251"/>
        <v>0</v>
      </c>
      <c r="GM90" s="6">
        <f>SUM(GM79, -GM86,)</f>
        <v>0</v>
      </c>
      <c r="GN90" s="6">
        <f>SUM(GN79, -GN86,)</f>
        <v>0</v>
      </c>
      <c r="GO90" s="6">
        <f t="shared" ref="GO90:GR90" si="252">SUM(GO79, -GO86)</f>
        <v>0</v>
      </c>
      <c r="GP90" s="6">
        <f t="shared" si="252"/>
        <v>0</v>
      </c>
      <c r="GQ90" s="6">
        <f t="shared" si="252"/>
        <v>0</v>
      </c>
      <c r="GR90" s="6">
        <f t="shared" si="252"/>
        <v>0</v>
      </c>
      <c r="GS90" s="6">
        <f>SUM(GS79, -GS86,)</f>
        <v>0</v>
      </c>
      <c r="GT90" s="6">
        <f>SUM(GT79, -GT86,)</f>
        <v>0</v>
      </c>
      <c r="GU90" s="6">
        <f t="shared" ref="GU90:HA90" si="253">SUM(GU79, -GU86)</f>
        <v>0</v>
      </c>
      <c r="GV90" s="6">
        <f t="shared" si="253"/>
        <v>0</v>
      </c>
      <c r="GW90" s="6">
        <f t="shared" si="253"/>
        <v>0</v>
      </c>
      <c r="GX90" s="6">
        <f t="shared" si="253"/>
        <v>0</v>
      </c>
      <c r="GY90" s="6">
        <f t="shared" si="253"/>
        <v>0</v>
      </c>
      <c r="GZ90" s="6">
        <f t="shared" si="253"/>
        <v>0</v>
      </c>
      <c r="HA90" s="6">
        <f t="shared" si="253"/>
        <v>0</v>
      </c>
      <c r="HC90" s="6">
        <f>SUM(HC79, -HC86,)</f>
        <v>0</v>
      </c>
      <c r="HD90" s="6">
        <f>SUM(HD79, -HD86,)</f>
        <v>0</v>
      </c>
      <c r="HE90" s="6">
        <f t="shared" ref="HE90:HH90" si="254">SUM(HE79, -HE86)</f>
        <v>0</v>
      </c>
      <c r="HF90" s="6">
        <f t="shared" si="254"/>
        <v>0</v>
      </c>
      <c r="HG90" s="6">
        <f t="shared" si="254"/>
        <v>0</v>
      </c>
      <c r="HH90" s="6">
        <f t="shared" si="254"/>
        <v>0</v>
      </c>
      <c r="HI90" s="6">
        <f>SUM(HI79, -HI86,)</f>
        <v>0</v>
      </c>
      <c r="HJ90" s="6">
        <f>SUM(HJ79, -HJ86,)</f>
        <v>0</v>
      </c>
      <c r="HK90" s="6">
        <f t="shared" ref="HK90:HN90" si="255">SUM(HK79, -HK86)</f>
        <v>0</v>
      </c>
      <c r="HL90" s="6">
        <f t="shared" si="255"/>
        <v>0</v>
      </c>
      <c r="HM90" s="6">
        <f t="shared" si="255"/>
        <v>0</v>
      </c>
      <c r="HN90" s="6">
        <f t="shared" si="255"/>
        <v>0</v>
      </c>
      <c r="HO90" s="6">
        <f>SUM(HO79, -HO86,)</f>
        <v>0</v>
      </c>
      <c r="HP90" s="6">
        <f>SUM(HP79, -HP86,)</f>
        <v>0</v>
      </c>
      <c r="HQ90" s="6">
        <f t="shared" ref="HQ90:HT90" si="256">SUM(HQ79, -HQ86)</f>
        <v>0</v>
      </c>
      <c r="HR90" s="6">
        <f t="shared" si="256"/>
        <v>0</v>
      </c>
      <c r="HS90" s="6">
        <f t="shared" si="256"/>
        <v>0</v>
      </c>
      <c r="HT90" s="6">
        <f t="shared" si="256"/>
        <v>0</v>
      </c>
      <c r="HU90" s="6">
        <f>SUM(HU79, -HU86,)</f>
        <v>0</v>
      </c>
      <c r="HV90" s="6">
        <f>SUM(HV79, -HV86,)</f>
        <v>0</v>
      </c>
      <c r="HW90" s="6">
        <f t="shared" ref="HW90:HZ90" si="257">SUM(HW79, -HW86)</f>
        <v>0</v>
      </c>
      <c r="HX90" s="6">
        <f t="shared" si="257"/>
        <v>0</v>
      </c>
      <c r="HY90" s="6">
        <f t="shared" si="257"/>
        <v>0</v>
      </c>
      <c r="HZ90" s="6">
        <f t="shared" si="257"/>
        <v>0</v>
      </c>
      <c r="IA90" s="6">
        <f>SUM(IA79, -IA86,)</f>
        <v>0</v>
      </c>
      <c r="IB90" s="6">
        <f>SUM(IB79, -IB86,)</f>
        <v>0</v>
      </c>
      <c r="IC90" s="6">
        <f t="shared" ref="IC90:IF90" si="258">SUM(IC79, -IC86)</f>
        <v>0</v>
      </c>
      <c r="ID90" s="6">
        <f t="shared" si="258"/>
        <v>0</v>
      </c>
      <c r="IE90" s="6">
        <f t="shared" si="258"/>
        <v>0</v>
      </c>
      <c r="IF90" s="6">
        <f t="shared" si="258"/>
        <v>0</v>
      </c>
      <c r="IG90" s="6">
        <f>SUM(IG79, -IG86,)</f>
        <v>0</v>
      </c>
      <c r="IH90" s="6">
        <f>SUM(IH79, -IH86,)</f>
        <v>0</v>
      </c>
      <c r="II90" s="6">
        <f t="shared" ref="II90:IL90" si="259">SUM(II79, -II86)</f>
        <v>0</v>
      </c>
      <c r="IJ90" s="6">
        <f t="shared" si="259"/>
        <v>0</v>
      </c>
      <c r="IK90" s="6">
        <f t="shared" si="259"/>
        <v>0</v>
      </c>
      <c r="IL90" s="6">
        <f t="shared" si="259"/>
        <v>0</v>
      </c>
      <c r="IM90" s="6">
        <f>SUM(IM79, -IM86,)</f>
        <v>0</v>
      </c>
      <c r="IN90" s="6">
        <f>SUM(IN79, -IN86,)</f>
        <v>0</v>
      </c>
      <c r="IO90" s="6">
        <f t="shared" ref="IO90:IR90" si="260">SUM(IO79, -IO86)</f>
        <v>0</v>
      </c>
      <c r="IP90" s="6">
        <f t="shared" si="260"/>
        <v>0</v>
      </c>
      <c r="IQ90" s="6">
        <f t="shared" si="260"/>
        <v>0</v>
      </c>
      <c r="IR90" s="6">
        <f t="shared" si="260"/>
        <v>0</v>
      </c>
      <c r="IS90" s="6">
        <f>SUM(IS79, -IS86,)</f>
        <v>0</v>
      </c>
      <c r="IT90" s="6">
        <f>SUM(IT79, -IT86,)</f>
        <v>0</v>
      </c>
      <c r="IU90" s="6">
        <f t="shared" ref="IU90:IX90" si="261">SUM(IU79, -IU86)</f>
        <v>0</v>
      </c>
      <c r="IV90" s="6">
        <f t="shared" si="261"/>
        <v>0</v>
      </c>
      <c r="IW90" s="6">
        <f t="shared" si="261"/>
        <v>0</v>
      </c>
      <c r="IX90" s="6">
        <f t="shared" si="261"/>
        <v>0</v>
      </c>
      <c r="IY90" s="6">
        <f>SUM(IY79, -IY86,)</f>
        <v>0</v>
      </c>
      <c r="IZ90" s="6">
        <f>SUM(IZ79, -IZ86,)</f>
        <v>0</v>
      </c>
      <c r="JA90" s="6">
        <f t="shared" ref="JA90:JD90" si="262">SUM(JA79, -JA86)</f>
        <v>0</v>
      </c>
      <c r="JB90" s="6">
        <f t="shared" si="262"/>
        <v>0</v>
      </c>
      <c r="JC90" s="6">
        <f t="shared" si="262"/>
        <v>0</v>
      </c>
      <c r="JD90" s="6">
        <f t="shared" si="262"/>
        <v>0</v>
      </c>
      <c r="JE90" s="6">
        <f>SUM(JE79, -JE86,)</f>
        <v>0</v>
      </c>
      <c r="JF90" s="6">
        <f>SUM(JF79, -JF86,)</f>
        <v>0</v>
      </c>
      <c r="JG90" s="6">
        <f t="shared" ref="JG90:JJ90" si="263">SUM(JG79, -JG86)</f>
        <v>0</v>
      </c>
      <c r="JH90" s="6">
        <f t="shared" si="263"/>
        <v>0</v>
      </c>
      <c r="JI90" s="6">
        <f t="shared" si="263"/>
        <v>0</v>
      </c>
      <c r="JJ90" s="6">
        <f t="shared" si="263"/>
        <v>0</v>
      </c>
      <c r="JK90" s="6">
        <f>SUM(JK79, -JK86,)</f>
        <v>0</v>
      </c>
      <c r="JL90" s="6">
        <f>SUM(JL79, -JL86,)</f>
        <v>0</v>
      </c>
      <c r="JM90" s="6">
        <f t="shared" ref="JM90:JS90" si="264">SUM(JM79, -JM86)</f>
        <v>0</v>
      </c>
      <c r="JN90" s="6">
        <f t="shared" si="264"/>
        <v>0</v>
      </c>
      <c r="JO90" s="6">
        <f t="shared" si="264"/>
        <v>0</v>
      </c>
      <c r="JP90" s="6">
        <f t="shared" si="264"/>
        <v>0</v>
      </c>
      <c r="JQ90" s="6">
        <f t="shared" si="264"/>
        <v>0</v>
      </c>
      <c r="JR90" s="6">
        <f t="shared" si="264"/>
        <v>0</v>
      </c>
      <c r="JS90" s="6">
        <f t="shared" si="26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24" t="s">
        <v>47</v>
      </c>
      <c r="DA91" s="124" t="s">
        <v>47</v>
      </c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21">
        <f>SUM(CZ54, -CZ56)</f>
        <v>0.19600000000000001</v>
      </c>
      <c r="DA92" s="121">
        <f>SUM(DA54, -DA56)</f>
        <v>0.19059999999999999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169" t="s">
        <v>41</v>
      </c>
      <c r="DA93" s="169" t="s">
        <v>41</v>
      </c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5">SUM(BU54, -BU56)</f>
        <v>0.1968</v>
      </c>
      <c r="BV94" s="147">
        <f t="shared" si="265"/>
        <v>0.19769999999999999</v>
      </c>
      <c r="BW94" s="121">
        <f t="shared" si="265"/>
        <v>0.17959999999999998</v>
      </c>
      <c r="BX94" s="180">
        <f t="shared" si="265"/>
        <v>0.1862</v>
      </c>
      <c r="BY94" s="225">
        <f t="shared" si="265"/>
        <v>0.19790000000000002</v>
      </c>
      <c r="BZ94" s="15">
        <f t="shared" si="26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21">
        <f>SUM(CZ52, -CZ55)</f>
        <v>0.1638</v>
      </c>
      <c r="DA94" s="121">
        <f>SUM(DA52, -DA55)</f>
        <v>0.17419999999999999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23" t="s">
        <v>45</v>
      </c>
      <c r="DA95" s="123" t="s">
        <v>45</v>
      </c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209">
        <f>SUM(CZ56, -CZ58)</f>
        <v>0.16160000000000002</v>
      </c>
      <c r="DA96" s="209">
        <f>SUM(DA56, -DA58)</f>
        <v>0.16770000000000002</v>
      </c>
      <c r="DB96" s="6">
        <f t="shared" ref="CY96:DB96" si="266">SUM(DB85, -DB92)</f>
        <v>0</v>
      </c>
      <c r="DC96" s="6">
        <f>SUM(DC85, -DC92,)</f>
        <v>0</v>
      </c>
      <c r="DD96" s="6">
        <f>SUM(DD85, -DD92,)</f>
        <v>0</v>
      </c>
      <c r="DE96" s="6">
        <f t="shared" ref="DE96:DH96" si="267">SUM(DE85, -DE92)</f>
        <v>0</v>
      </c>
      <c r="DF96" s="6">
        <f t="shared" si="267"/>
        <v>0</v>
      </c>
      <c r="DG96" s="6">
        <f t="shared" si="267"/>
        <v>0</v>
      </c>
      <c r="DH96" s="6">
        <f t="shared" si="267"/>
        <v>0</v>
      </c>
      <c r="DI96" s="6">
        <f>SUM(DI85, -DI92,)</f>
        <v>0</v>
      </c>
      <c r="DJ96" s="6">
        <f>SUM(DJ85, -DJ92,)</f>
        <v>0</v>
      </c>
      <c r="DK96" s="6">
        <f t="shared" ref="DK96:DN96" si="268">SUM(DK85, -DK92)</f>
        <v>0</v>
      </c>
      <c r="DL96" s="6">
        <f t="shared" si="268"/>
        <v>0</v>
      </c>
      <c r="DM96" s="6">
        <f t="shared" si="268"/>
        <v>0</v>
      </c>
      <c r="DN96" s="6">
        <f t="shared" si="268"/>
        <v>0</v>
      </c>
      <c r="DO96" s="6">
        <f>SUM(DO85, -DO92,)</f>
        <v>0</v>
      </c>
      <c r="DP96" s="6">
        <f>SUM(DP85, -DP92,)</f>
        <v>0</v>
      </c>
      <c r="DQ96" s="6">
        <f t="shared" ref="DQ96:DT96" si="269">SUM(DQ85, -DQ92)</f>
        <v>0</v>
      </c>
      <c r="DR96" s="6">
        <f t="shared" si="269"/>
        <v>0</v>
      </c>
      <c r="DS96" s="6">
        <f t="shared" si="269"/>
        <v>0</v>
      </c>
      <c r="DT96" s="6">
        <f t="shared" si="269"/>
        <v>0</v>
      </c>
      <c r="DU96" s="6">
        <f>SUM(DU85, -DU92,)</f>
        <v>0</v>
      </c>
      <c r="DV96" s="6">
        <f>SUM(DV85, -DV92,)</f>
        <v>0</v>
      </c>
      <c r="DW96" s="6">
        <f t="shared" ref="DW96:DZ96" si="270">SUM(DW85, -DW92)</f>
        <v>0</v>
      </c>
      <c r="DX96" s="6">
        <f t="shared" si="270"/>
        <v>0</v>
      </c>
      <c r="DY96" s="6">
        <f t="shared" si="270"/>
        <v>0</v>
      </c>
      <c r="DZ96" s="6">
        <f t="shared" si="270"/>
        <v>0</v>
      </c>
      <c r="EA96" s="6">
        <f>SUM(EA85, -EA92,)</f>
        <v>0</v>
      </c>
      <c r="EB96" s="6">
        <f>SUM(EB85, -EB92,)</f>
        <v>0</v>
      </c>
      <c r="EC96" s="6">
        <f t="shared" ref="EC96:EI96" si="271">SUM(EC85, -EC92)</f>
        <v>0</v>
      </c>
      <c r="ED96" s="6">
        <f t="shared" si="271"/>
        <v>0</v>
      </c>
      <c r="EE96" s="6">
        <f t="shared" si="271"/>
        <v>0</v>
      </c>
      <c r="EF96" s="6">
        <f t="shared" si="271"/>
        <v>0</v>
      </c>
      <c r="EG96" s="6">
        <f t="shared" si="271"/>
        <v>0</v>
      </c>
      <c r="EH96" s="6">
        <f t="shared" si="271"/>
        <v>0</v>
      </c>
      <c r="EI96" s="6">
        <f t="shared" si="271"/>
        <v>0</v>
      </c>
      <c r="EK96" s="6">
        <f>SUM(EK85, -EK92,)</f>
        <v>0</v>
      </c>
      <c r="EL96" s="6">
        <f>SUM(EL85, -EL92,)</f>
        <v>0</v>
      </c>
      <c r="EM96" s="6">
        <f t="shared" ref="EM96:EP96" si="272">SUM(EM85, -EM92)</f>
        <v>0</v>
      </c>
      <c r="EN96" s="6">
        <f t="shared" si="272"/>
        <v>0</v>
      </c>
      <c r="EO96" s="6">
        <f t="shared" si="272"/>
        <v>0</v>
      </c>
      <c r="EP96" s="6">
        <f t="shared" si="272"/>
        <v>0</v>
      </c>
      <c r="EQ96" s="6">
        <f>SUM(EQ85, -EQ92,)</f>
        <v>0</v>
      </c>
      <c r="ER96" s="6">
        <f>SUM(ER85, -ER92,)</f>
        <v>0</v>
      </c>
      <c r="ES96" s="6">
        <f t="shared" ref="ES96:EV96" si="273">SUM(ES85, -ES92)</f>
        <v>0</v>
      </c>
      <c r="ET96" s="6">
        <f t="shared" si="273"/>
        <v>0</v>
      </c>
      <c r="EU96" s="6">
        <f t="shared" si="273"/>
        <v>0</v>
      </c>
      <c r="EV96" s="6">
        <f t="shared" si="273"/>
        <v>0</v>
      </c>
      <c r="EW96" s="6">
        <f>SUM(EW85, -EW92,)</f>
        <v>0</v>
      </c>
      <c r="EX96" s="6">
        <f>SUM(EX85, -EX92,)</f>
        <v>0</v>
      </c>
      <c r="EY96" s="6">
        <f t="shared" ref="EY96:FB96" si="274">SUM(EY85, -EY92)</f>
        <v>0</v>
      </c>
      <c r="EZ96" s="6">
        <f t="shared" si="274"/>
        <v>0</v>
      </c>
      <c r="FA96" s="6">
        <f t="shared" si="274"/>
        <v>0</v>
      </c>
      <c r="FB96" s="6">
        <f t="shared" si="274"/>
        <v>0</v>
      </c>
      <c r="FC96" s="6">
        <f>SUM(FC85, -FC92,)</f>
        <v>0</v>
      </c>
      <c r="FD96" s="6">
        <f>SUM(FD85, -FD92,)</f>
        <v>0</v>
      </c>
      <c r="FE96" s="6">
        <f t="shared" ref="FE96:FH96" si="275">SUM(FE85, -FE92)</f>
        <v>0</v>
      </c>
      <c r="FF96" s="6">
        <f t="shared" si="275"/>
        <v>0</v>
      </c>
      <c r="FG96" s="6">
        <f t="shared" si="275"/>
        <v>0</v>
      </c>
      <c r="FH96" s="6">
        <f t="shared" si="275"/>
        <v>0</v>
      </c>
      <c r="FI96" s="6">
        <f>SUM(FI85, -FI92,)</f>
        <v>0</v>
      </c>
      <c r="FJ96" s="6">
        <f>SUM(FJ85, -FJ92,)</f>
        <v>0</v>
      </c>
      <c r="FK96" s="6">
        <f t="shared" ref="FK96:FN96" si="276">SUM(FK85, -FK92)</f>
        <v>0</v>
      </c>
      <c r="FL96" s="6">
        <f t="shared" si="276"/>
        <v>0</v>
      </c>
      <c r="FM96" s="6">
        <f t="shared" si="276"/>
        <v>0</v>
      </c>
      <c r="FN96" s="6">
        <f t="shared" si="276"/>
        <v>0</v>
      </c>
      <c r="FO96" s="6">
        <f>SUM(FO85, -FO92,)</f>
        <v>0</v>
      </c>
      <c r="FP96" s="6">
        <f>SUM(FP85, -FP92,)</f>
        <v>0</v>
      </c>
      <c r="FQ96" s="6">
        <f t="shared" ref="FQ96:FT96" si="277">SUM(FQ85, -FQ92)</f>
        <v>0</v>
      </c>
      <c r="FR96" s="6">
        <f t="shared" si="277"/>
        <v>0</v>
      </c>
      <c r="FS96" s="6">
        <f t="shared" si="277"/>
        <v>0</v>
      </c>
      <c r="FT96" s="6">
        <f t="shared" si="277"/>
        <v>0</v>
      </c>
      <c r="FU96" s="6">
        <f>SUM(FU85, -FU92,)</f>
        <v>0</v>
      </c>
      <c r="FV96" s="6">
        <f>SUM(FV85, -FV92,)</f>
        <v>0</v>
      </c>
      <c r="FW96" s="6">
        <f t="shared" ref="FW96:FZ96" si="278">SUM(FW85, -FW92)</f>
        <v>0</v>
      </c>
      <c r="FX96" s="6">
        <f t="shared" si="278"/>
        <v>0</v>
      </c>
      <c r="FY96" s="6">
        <f t="shared" si="278"/>
        <v>0</v>
      </c>
      <c r="FZ96" s="6">
        <f t="shared" si="278"/>
        <v>0</v>
      </c>
      <c r="GA96" s="6">
        <f>SUM(GA85, -GA92,)</f>
        <v>0</v>
      </c>
      <c r="GB96" s="6">
        <f>SUM(GB85, -GB92,)</f>
        <v>0</v>
      </c>
      <c r="GC96" s="6">
        <f t="shared" ref="GC96:GF96" si="279">SUM(GC85, -GC92)</f>
        <v>0</v>
      </c>
      <c r="GD96" s="6">
        <f t="shared" si="279"/>
        <v>0</v>
      </c>
      <c r="GE96" s="6">
        <f t="shared" si="279"/>
        <v>0</v>
      </c>
      <c r="GF96" s="6">
        <f t="shared" si="279"/>
        <v>0</v>
      </c>
      <c r="GG96" s="6">
        <f>SUM(GG85, -GG92,)</f>
        <v>0</v>
      </c>
      <c r="GH96" s="6">
        <f>SUM(GH85, -GH92,)</f>
        <v>0</v>
      </c>
      <c r="GI96" s="6">
        <f t="shared" ref="GI96:GL96" si="280">SUM(GI85, -GI92)</f>
        <v>0</v>
      </c>
      <c r="GJ96" s="6">
        <f t="shared" si="280"/>
        <v>0</v>
      </c>
      <c r="GK96" s="6">
        <f t="shared" si="280"/>
        <v>0</v>
      </c>
      <c r="GL96" s="6">
        <f t="shared" si="280"/>
        <v>0</v>
      </c>
      <c r="GM96" s="6">
        <f>SUM(GM85, -GM92,)</f>
        <v>0</v>
      </c>
      <c r="GN96" s="6">
        <f>SUM(GN85, -GN92,)</f>
        <v>0</v>
      </c>
      <c r="GO96" s="6">
        <f t="shared" ref="GO96:GR96" si="281">SUM(GO85, -GO92)</f>
        <v>0</v>
      </c>
      <c r="GP96" s="6">
        <f t="shared" si="281"/>
        <v>0</v>
      </c>
      <c r="GQ96" s="6">
        <f t="shared" si="281"/>
        <v>0</v>
      </c>
      <c r="GR96" s="6">
        <f t="shared" si="281"/>
        <v>0</v>
      </c>
      <c r="GS96" s="6">
        <f>SUM(GS85, -GS92,)</f>
        <v>0</v>
      </c>
      <c r="GT96" s="6">
        <f>SUM(GT85, -GT92,)</f>
        <v>0</v>
      </c>
      <c r="GU96" s="6">
        <f t="shared" ref="GU96:HA96" si="282">SUM(GU85, -GU92)</f>
        <v>0</v>
      </c>
      <c r="GV96" s="6">
        <f t="shared" si="282"/>
        <v>0</v>
      </c>
      <c r="GW96" s="6">
        <f t="shared" si="282"/>
        <v>0</v>
      </c>
      <c r="GX96" s="6">
        <f t="shared" si="282"/>
        <v>0</v>
      </c>
      <c r="GY96" s="6">
        <f t="shared" si="282"/>
        <v>0</v>
      </c>
      <c r="GZ96" s="6">
        <f t="shared" si="282"/>
        <v>0</v>
      </c>
      <c r="HA96" s="6">
        <f t="shared" si="282"/>
        <v>0</v>
      </c>
      <c r="HC96" s="6">
        <f>SUM(HC85, -HC92,)</f>
        <v>0</v>
      </c>
      <c r="HD96" s="6">
        <f>SUM(HD85, -HD92,)</f>
        <v>0</v>
      </c>
      <c r="HE96" s="6">
        <f t="shared" ref="HE96:HH96" si="283">SUM(HE85, -HE92)</f>
        <v>0</v>
      </c>
      <c r="HF96" s="6">
        <f t="shared" si="283"/>
        <v>0</v>
      </c>
      <c r="HG96" s="6">
        <f t="shared" si="283"/>
        <v>0</v>
      </c>
      <c r="HH96" s="6">
        <f t="shared" si="283"/>
        <v>0</v>
      </c>
      <c r="HI96" s="6">
        <f>SUM(HI85, -HI92,)</f>
        <v>0</v>
      </c>
      <c r="HJ96" s="6">
        <f>SUM(HJ85, -HJ92,)</f>
        <v>0</v>
      </c>
      <c r="HK96" s="6">
        <f t="shared" ref="HK96:HN96" si="284">SUM(HK85, -HK92)</f>
        <v>0</v>
      </c>
      <c r="HL96" s="6">
        <f t="shared" si="284"/>
        <v>0</v>
      </c>
      <c r="HM96" s="6">
        <f t="shared" si="284"/>
        <v>0</v>
      </c>
      <c r="HN96" s="6">
        <f t="shared" si="284"/>
        <v>0</v>
      </c>
      <c r="HO96" s="6">
        <f>SUM(HO85, -HO92,)</f>
        <v>0</v>
      </c>
      <c r="HP96" s="6">
        <f>SUM(HP85, -HP92,)</f>
        <v>0</v>
      </c>
      <c r="HQ96" s="6">
        <f t="shared" ref="HQ96:HT96" si="285">SUM(HQ85, -HQ92)</f>
        <v>0</v>
      </c>
      <c r="HR96" s="6">
        <f t="shared" si="285"/>
        <v>0</v>
      </c>
      <c r="HS96" s="6">
        <f t="shared" si="285"/>
        <v>0</v>
      </c>
      <c r="HT96" s="6">
        <f t="shared" si="285"/>
        <v>0</v>
      </c>
      <c r="HU96" s="6">
        <f>SUM(HU85, -HU92,)</f>
        <v>0</v>
      </c>
      <c r="HV96" s="6">
        <f>SUM(HV85, -HV92,)</f>
        <v>0</v>
      </c>
      <c r="HW96" s="6">
        <f t="shared" ref="HW96:HZ96" si="286">SUM(HW85, -HW92)</f>
        <v>0</v>
      </c>
      <c r="HX96" s="6">
        <f t="shared" si="286"/>
        <v>0</v>
      </c>
      <c r="HY96" s="6">
        <f t="shared" si="286"/>
        <v>0</v>
      </c>
      <c r="HZ96" s="6">
        <f t="shared" si="286"/>
        <v>0</v>
      </c>
      <c r="IA96" s="6">
        <f>SUM(IA85, -IA92,)</f>
        <v>0</v>
      </c>
      <c r="IB96" s="6">
        <f>SUM(IB85, -IB92,)</f>
        <v>0</v>
      </c>
      <c r="IC96" s="6">
        <f t="shared" ref="IC96:IF96" si="287">SUM(IC85, -IC92)</f>
        <v>0</v>
      </c>
      <c r="ID96" s="6">
        <f t="shared" si="287"/>
        <v>0</v>
      </c>
      <c r="IE96" s="6">
        <f t="shared" si="287"/>
        <v>0</v>
      </c>
      <c r="IF96" s="6">
        <f t="shared" si="287"/>
        <v>0</v>
      </c>
      <c r="IG96" s="6">
        <f>SUM(IG85, -IG92,)</f>
        <v>0</v>
      </c>
      <c r="IH96" s="6">
        <f>SUM(IH85, -IH92,)</f>
        <v>0</v>
      </c>
      <c r="II96" s="6">
        <f t="shared" ref="II96:IL96" si="288">SUM(II85, -II92)</f>
        <v>0</v>
      </c>
      <c r="IJ96" s="6">
        <f t="shared" si="288"/>
        <v>0</v>
      </c>
      <c r="IK96" s="6">
        <f t="shared" si="288"/>
        <v>0</v>
      </c>
      <c r="IL96" s="6">
        <f t="shared" si="288"/>
        <v>0</v>
      </c>
      <c r="IM96" s="6">
        <f>SUM(IM85, -IM92,)</f>
        <v>0</v>
      </c>
      <c r="IN96" s="6">
        <f>SUM(IN85, -IN92,)</f>
        <v>0</v>
      </c>
      <c r="IO96" s="6">
        <f t="shared" ref="IO96:IR96" si="289">SUM(IO85, -IO92)</f>
        <v>0</v>
      </c>
      <c r="IP96" s="6">
        <f t="shared" si="289"/>
        <v>0</v>
      </c>
      <c r="IQ96" s="6">
        <f t="shared" si="289"/>
        <v>0</v>
      </c>
      <c r="IR96" s="6">
        <f t="shared" si="289"/>
        <v>0</v>
      </c>
      <c r="IS96" s="6">
        <f>SUM(IS85, -IS92,)</f>
        <v>0</v>
      </c>
      <c r="IT96" s="6">
        <f>SUM(IT85, -IT92,)</f>
        <v>0</v>
      </c>
      <c r="IU96" s="6">
        <f t="shared" ref="IU96:IX96" si="290">SUM(IU85, -IU92)</f>
        <v>0</v>
      </c>
      <c r="IV96" s="6">
        <f t="shared" si="290"/>
        <v>0</v>
      </c>
      <c r="IW96" s="6">
        <f t="shared" si="290"/>
        <v>0</v>
      </c>
      <c r="IX96" s="6">
        <f t="shared" si="290"/>
        <v>0</v>
      </c>
      <c r="IY96" s="6">
        <f>SUM(IY85, -IY92,)</f>
        <v>0</v>
      </c>
      <c r="IZ96" s="6">
        <f>SUM(IZ85, -IZ92,)</f>
        <v>0</v>
      </c>
      <c r="JA96" s="6">
        <f t="shared" ref="JA96:JD96" si="291">SUM(JA85, -JA92)</f>
        <v>0</v>
      </c>
      <c r="JB96" s="6">
        <f t="shared" si="291"/>
        <v>0</v>
      </c>
      <c r="JC96" s="6">
        <f t="shared" si="291"/>
        <v>0</v>
      </c>
      <c r="JD96" s="6">
        <f t="shared" si="291"/>
        <v>0</v>
      </c>
      <c r="JE96" s="6">
        <f>SUM(JE85, -JE92,)</f>
        <v>0</v>
      </c>
      <c r="JF96" s="6">
        <f>SUM(JF85, -JF92,)</f>
        <v>0</v>
      </c>
      <c r="JG96" s="6">
        <f t="shared" ref="JG96:JJ96" si="292">SUM(JG85, -JG92)</f>
        <v>0</v>
      </c>
      <c r="JH96" s="6">
        <f t="shared" si="292"/>
        <v>0</v>
      </c>
      <c r="JI96" s="6">
        <f t="shared" si="292"/>
        <v>0</v>
      </c>
      <c r="JJ96" s="6">
        <f t="shared" si="292"/>
        <v>0</v>
      </c>
      <c r="JK96" s="6">
        <f>SUM(JK85, -JK92,)</f>
        <v>0</v>
      </c>
      <c r="JL96" s="6">
        <f>SUM(JL85, -JL92,)</f>
        <v>0</v>
      </c>
      <c r="JM96" s="6">
        <f t="shared" ref="JM96:JS96" si="293">SUM(JM85, -JM92)</f>
        <v>0</v>
      </c>
      <c r="JN96" s="6">
        <f t="shared" si="293"/>
        <v>0</v>
      </c>
      <c r="JO96" s="6">
        <f t="shared" si="293"/>
        <v>0</v>
      </c>
      <c r="JP96" s="6">
        <f t="shared" si="293"/>
        <v>0</v>
      </c>
      <c r="JQ96" s="6">
        <f t="shared" si="293"/>
        <v>0</v>
      </c>
      <c r="JR96" s="6">
        <f t="shared" si="293"/>
        <v>0</v>
      </c>
      <c r="JS96" s="6">
        <f t="shared" si="29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89" t="s">
        <v>37</v>
      </c>
      <c r="DA97" s="189" t="s">
        <v>37</v>
      </c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21">
        <f>SUM(CZ53, -CZ55)</f>
        <v>0.14849999999999999</v>
      </c>
      <c r="DA98" s="121">
        <f>SUM(DA53, -DA55)</f>
        <v>0.1603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24" t="s">
        <v>40</v>
      </c>
      <c r="DA99" s="124" t="s">
        <v>40</v>
      </c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4">SUM(BS56, -BS58)</f>
        <v>0.1308</v>
      </c>
      <c r="BT100" s="117">
        <f t="shared" si="294"/>
        <v>0.11999999999999998</v>
      </c>
      <c r="BU100" s="179">
        <f t="shared" si="294"/>
        <v>0.13389999999999999</v>
      </c>
      <c r="BV100" s="149">
        <f t="shared" si="294"/>
        <v>0.14529999999999998</v>
      </c>
      <c r="BW100" s="119">
        <f t="shared" si="294"/>
        <v>0.15360000000000001</v>
      </c>
      <c r="BX100" s="179">
        <f t="shared" si="294"/>
        <v>0.15440000000000001</v>
      </c>
      <c r="BY100" s="226">
        <f t="shared" si="29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21">
        <f>SUM(CZ54, -CZ55)</f>
        <v>0.14529999999999998</v>
      </c>
      <c r="DA100" s="121">
        <f>SUM(DA54, -DA55)</f>
        <v>0.15409999999999999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20" t="s">
        <v>39</v>
      </c>
      <c r="DA101" s="120" t="s">
        <v>39</v>
      </c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5">SUM(BL57, -BL58)</f>
        <v>0.11630000000000001</v>
      </c>
      <c r="BM102" s="117">
        <f t="shared" si="295"/>
        <v>0.11269999999999999</v>
      </c>
      <c r="BN102" s="177">
        <f t="shared" si="295"/>
        <v>0.11739999999999999</v>
      </c>
      <c r="BO102" s="119">
        <f t="shared" si="295"/>
        <v>0.1109</v>
      </c>
      <c r="BP102" s="119">
        <f t="shared" si="295"/>
        <v>0.11410000000000001</v>
      </c>
      <c r="BQ102" s="119">
        <f t="shared" si="29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17">
        <f>SUM(CZ55, -CZ57)</f>
        <v>0.13980000000000001</v>
      </c>
      <c r="DA102" s="117">
        <f>SUM(DA55, -DA57)</f>
        <v>0.13929999999999998</v>
      </c>
      <c r="DB102" s="6">
        <f t="shared" ref="CY102:DB102" si="296">SUM(DB91, -DB98)</f>
        <v>0</v>
      </c>
      <c r="DC102" s="6">
        <f>SUM(DC91, -DC98,)</f>
        <v>0</v>
      </c>
      <c r="DD102" s="6">
        <f>SUM(DD91, -DD98,)</f>
        <v>0</v>
      </c>
      <c r="DE102" s="6">
        <f t="shared" ref="DE102:DH102" si="297">SUM(DE91, -DE98)</f>
        <v>0</v>
      </c>
      <c r="DF102" s="6">
        <f t="shared" si="297"/>
        <v>0</v>
      </c>
      <c r="DG102" s="6">
        <f t="shared" si="297"/>
        <v>0</v>
      </c>
      <c r="DH102" s="6">
        <f t="shared" si="297"/>
        <v>0</v>
      </c>
      <c r="DI102" s="6">
        <f>SUM(DI91, -DI98,)</f>
        <v>0</v>
      </c>
      <c r="DJ102" s="6">
        <f>SUM(DJ91, -DJ98,)</f>
        <v>0</v>
      </c>
      <c r="DK102" s="6">
        <f t="shared" ref="DK102:DN102" si="298">SUM(DK91, -DK98)</f>
        <v>0</v>
      </c>
      <c r="DL102" s="6">
        <f t="shared" si="298"/>
        <v>0</v>
      </c>
      <c r="DM102" s="6">
        <f t="shared" si="298"/>
        <v>0</v>
      </c>
      <c r="DN102" s="6">
        <f t="shared" si="298"/>
        <v>0</v>
      </c>
      <c r="DO102" s="6">
        <f>SUM(DO91, -DO98,)</f>
        <v>0</v>
      </c>
      <c r="DP102" s="6">
        <f>SUM(DP91, -DP98,)</f>
        <v>0</v>
      </c>
      <c r="DQ102" s="6">
        <f t="shared" ref="DQ102:DT102" si="299">SUM(DQ91, -DQ98)</f>
        <v>0</v>
      </c>
      <c r="DR102" s="6">
        <f t="shared" si="299"/>
        <v>0</v>
      </c>
      <c r="DS102" s="6">
        <f t="shared" si="299"/>
        <v>0</v>
      </c>
      <c r="DT102" s="6">
        <f t="shared" si="299"/>
        <v>0</v>
      </c>
      <c r="DU102" s="6">
        <f>SUM(DU91, -DU98,)</f>
        <v>0</v>
      </c>
      <c r="DV102" s="6">
        <f>SUM(DV91, -DV98,)</f>
        <v>0</v>
      </c>
      <c r="DW102" s="6">
        <f t="shared" ref="DW102:DZ102" si="300">SUM(DW91, -DW98)</f>
        <v>0</v>
      </c>
      <c r="DX102" s="6">
        <f t="shared" si="300"/>
        <v>0</v>
      </c>
      <c r="DY102" s="6">
        <f t="shared" si="300"/>
        <v>0</v>
      </c>
      <c r="DZ102" s="6">
        <f t="shared" si="300"/>
        <v>0</v>
      </c>
      <c r="EA102" s="6">
        <f>SUM(EA91, -EA98,)</f>
        <v>0</v>
      </c>
      <c r="EB102" s="6">
        <f>SUM(EB91, -EB98,)</f>
        <v>0</v>
      </c>
      <c r="EC102" s="6">
        <f t="shared" ref="EC102:EI102" si="301">SUM(EC91, -EC98)</f>
        <v>0</v>
      </c>
      <c r="ED102" s="6">
        <f t="shared" si="301"/>
        <v>0</v>
      </c>
      <c r="EE102" s="6">
        <f t="shared" si="301"/>
        <v>0</v>
      </c>
      <c r="EF102" s="6">
        <f t="shared" si="301"/>
        <v>0</v>
      </c>
      <c r="EG102" s="6">
        <f t="shared" si="301"/>
        <v>0</v>
      </c>
      <c r="EH102" s="6">
        <f t="shared" si="301"/>
        <v>0</v>
      </c>
      <c r="EI102" s="6">
        <f t="shared" si="301"/>
        <v>0</v>
      </c>
      <c r="EK102" s="6">
        <f>SUM(EK91, -EK98,)</f>
        <v>0</v>
      </c>
      <c r="EL102" s="6">
        <f>SUM(EL91, -EL98,)</f>
        <v>0</v>
      </c>
      <c r="EM102" s="6">
        <f t="shared" ref="EM102:EP102" si="302">SUM(EM91, -EM98)</f>
        <v>0</v>
      </c>
      <c r="EN102" s="6">
        <f t="shared" si="302"/>
        <v>0</v>
      </c>
      <c r="EO102" s="6">
        <f t="shared" si="302"/>
        <v>0</v>
      </c>
      <c r="EP102" s="6">
        <f t="shared" si="302"/>
        <v>0</v>
      </c>
      <c r="EQ102" s="6">
        <f>SUM(EQ91, -EQ98,)</f>
        <v>0</v>
      </c>
      <c r="ER102" s="6">
        <f>SUM(ER91, -ER98,)</f>
        <v>0</v>
      </c>
      <c r="ES102" s="6">
        <f t="shared" ref="ES102:EV102" si="303">SUM(ES91, -ES98)</f>
        <v>0</v>
      </c>
      <c r="ET102" s="6">
        <f t="shared" si="303"/>
        <v>0</v>
      </c>
      <c r="EU102" s="6">
        <f t="shared" si="303"/>
        <v>0</v>
      </c>
      <c r="EV102" s="6">
        <f t="shared" si="303"/>
        <v>0</v>
      </c>
      <c r="EW102" s="6">
        <f>SUM(EW91, -EW98,)</f>
        <v>0</v>
      </c>
      <c r="EX102" s="6">
        <f>SUM(EX91, -EX98,)</f>
        <v>0</v>
      </c>
      <c r="EY102" s="6">
        <f t="shared" ref="EY102:FB102" si="304">SUM(EY91, -EY98)</f>
        <v>0</v>
      </c>
      <c r="EZ102" s="6">
        <f t="shared" si="304"/>
        <v>0</v>
      </c>
      <c r="FA102" s="6">
        <f t="shared" si="304"/>
        <v>0</v>
      </c>
      <c r="FB102" s="6">
        <f t="shared" si="304"/>
        <v>0</v>
      </c>
      <c r="FC102" s="6">
        <f>SUM(FC91, -FC98,)</f>
        <v>0</v>
      </c>
      <c r="FD102" s="6">
        <f>SUM(FD91, -FD98,)</f>
        <v>0</v>
      </c>
      <c r="FE102" s="6">
        <f t="shared" ref="FE102:FH102" si="305">SUM(FE91, -FE98)</f>
        <v>0</v>
      </c>
      <c r="FF102" s="6">
        <f t="shared" si="305"/>
        <v>0</v>
      </c>
      <c r="FG102" s="6">
        <f t="shared" si="305"/>
        <v>0</v>
      </c>
      <c r="FH102" s="6">
        <f t="shared" si="305"/>
        <v>0</v>
      </c>
      <c r="FI102" s="6">
        <f>SUM(FI91, -FI98,)</f>
        <v>0</v>
      </c>
      <c r="FJ102" s="6">
        <f>SUM(FJ91, -FJ98,)</f>
        <v>0</v>
      </c>
      <c r="FK102" s="6">
        <f t="shared" ref="FK102:FN102" si="306">SUM(FK91, -FK98)</f>
        <v>0</v>
      </c>
      <c r="FL102" s="6">
        <f t="shared" si="306"/>
        <v>0</v>
      </c>
      <c r="FM102" s="6">
        <f t="shared" si="306"/>
        <v>0</v>
      </c>
      <c r="FN102" s="6">
        <f t="shared" si="306"/>
        <v>0</v>
      </c>
      <c r="FO102" s="6">
        <f>SUM(FO91, -FO98,)</f>
        <v>0</v>
      </c>
      <c r="FP102" s="6">
        <f>SUM(FP91, -FP98,)</f>
        <v>0</v>
      </c>
      <c r="FQ102" s="6">
        <f t="shared" ref="FQ102:FT102" si="307">SUM(FQ91, -FQ98)</f>
        <v>0</v>
      </c>
      <c r="FR102" s="6">
        <f t="shared" si="307"/>
        <v>0</v>
      </c>
      <c r="FS102" s="6">
        <f t="shared" si="307"/>
        <v>0</v>
      </c>
      <c r="FT102" s="6">
        <f t="shared" si="307"/>
        <v>0</v>
      </c>
      <c r="FU102" s="6">
        <f>SUM(FU91, -FU98,)</f>
        <v>0</v>
      </c>
      <c r="FV102" s="6">
        <f>SUM(FV91, -FV98,)</f>
        <v>0</v>
      </c>
      <c r="FW102" s="6">
        <f t="shared" ref="FW102:FZ102" si="308">SUM(FW91, -FW98)</f>
        <v>0</v>
      </c>
      <c r="FX102" s="6">
        <f t="shared" si="308"/>
        <v>0</v>
      </c>
      <c r="FY102" s="6">
        <f t="shared" si="308"/>
        <v>0</v>
      </c>
      <c r="FZ102" s="6">
        <f t="shared" si="308"/>
        <v>0</v>
      </c>
      <c r="GA102" s="6">
        <f>SUM(GA91, -GA98,)</f>
        <v>0</v>
      </c>
      <c r="GB102" s="6">
        <f>SUM(GB91, -GB98,)</f>
        <v>0</v>
      </c>
      <c r="GC102" s="6">
        <f t="shared" ref="GC102:GF102" si="309">SUM(GC91, -GC98)</f>
        <v>0</v>
      </c>
      <c r="GD102" s="6">
        <f t="shared" si="309"/>
        <v>0</v>
      </c>
      <c r="GE102" s="6">
        <f t="shared" si="309"/>
        <v>0</v>
      </c>
      <c r="GF102" s="6">
        <f t="shared" si="309"/>
        <v>0</v>
      </c>
      <c r="GG102" s="6">
        <f>SUM(GG91, -GG98,)</f>
        <v>0</v>
      </c>
      <c r="GH102" s="6">
        <f>SUM(GH91, -GH98,)</f>
        <v>0</v>
      </c>
      <c r="GI102" s="6">
        <f t="shared" ref="GI102:GL102" si="310">SUM(GI91, -GI98)</f>
        <v>0</v>
      </c>
      <c r="GJ102" s="6">
        <f t="shared" si="310"/>
        <v>0</v>
      </c>
      <c r="GK102" s="6">
        <f t="shared" si="310"/>
        <v>0</v>
      </c>
      <c r="GL102" s="6">
        <f t="shared" si="310"/>
        <v>0</v>
      </c>
      <c r="GM102" s="6">
        <f>SUM(GM91, -GM98,)</f>
        <v>0</v>
      </c>
      <c r="GN102" s="6">
        <f>SUM(GN91, -GN98,)</f>
        <v>0</v>
      </c>
      <c r="GO102" s="6">
        <f t="shared" ref="GO102:GR102" si="311">SUM(GO91, -GO98)</f>
        <v>0</v>
      </c>
      <c r="GP102" s="6">
        <f t="shared" si="311"/>
        <v>0</v>
      </c>
      <c r="GQ102" s="6">
        <f t="shared" si="311"/>
        <v>0</v>
      </c>
      <c r="GR102" s="6">
        <f t="shared" si="311"/>
        <v>0</v>
      </c>
      <c r="GS102" s="6">
        <f>SUM(GS91, -GS98,)</f>
        <v>0</v>
      </c>
      <c r="GT102" s="6">
        <f>SUM(GT91, -GT98,)</f>
        <v>0</v>
      </c>
      <c r="GU102" s="6">
        <f t="shared" ref="GU102:HA102" si="312">SUM(GU91, -GU98)</f>
        <v>0</v>
      </c>
      <c r="GV102" s="6">
        <f t="shared" si="312"/>
        <v>0</v>
      </c>
      <c r="GW102" s="6">
        <f t="shared" si="312"/>
        <v>0</v>
      </c>
      <c r="GX102" s="6">
        <f t="shared" si="312"/>
        <v>0</v>
      </c>
      <c r="GY102" s="6">
        <f t="shared" si="312"/>
        <v>0</v>
      </c>
      <c r="GZ102" s="6">
        <f t="shared" si="312"/>
        <v>0</v>
      </c>
      <c r="HA102" s="6">
        <f t="shared" si="312"/>
        <v>0</v>
      </c>
      <c r="HC102" s="6">
        <f>SUM(HC91, -HC98,)</f>
        <v>0</v>
      </c>
      <c r="HD102" s="6">
        <f>SUM(HD91, -HD98,)</f>
        <v>0</v>
      </c>
      <c r="HE102" s="6">
        <f t="shared" ref="HE102:HH102" si="313">SUM(HE91, -HE98)</f>
        <v>0</v>
      </c>
      <c r="HF102" s="6">
        <f t="shared" si="313"/>
        <v>0</v>
      </c>
      <c r="HG102" s="6">
        <f t="shared" si="313"/>
        <v>0</v>
      </c>
      <c r="HH102" s="6">
        <f t="shared" si="313"/>
        <v>0</v>
      </c>
      <c r="HI102" s="6">
        <f>SUM(HI91, -HI98,)</f>
        <v>0</v>
      </c>
      <c r="HJ102" s="6">
        <f>SUM(HJ91, -HJ98,)</f>
        <v>0</v>
      </c>
      <c r="HK102" s="6">
        <f t="shared" ref="HK102:HN102" si="314">SUM(HK91, -HK98)</f>
        <v>0</v>
      </c>
      <c r="HL102" s="6">
        <f t="shared" si="314"/>
        <v>0</v>
      </c>
      <c r="HM102" s="6">
        <f t="shared" si="314"/>
        <v>0</v>
      </c>
      <c r="HN102" s="6">
        <f t="shared" si="314"/>
        <v>0</v>
      </c>
      <c r="HO102" s="6">
        <f>SUM(HO91, -HO98,)</f>
        <v>0</v>
      </c>
      <c r="HP102" s="6">
        <f>SUM(HP91, -HP98,)</f>
        <v>0</v>
      </c>
      <c r="HQ102" s="6">
        <f t="shared" ref="HQ102:HT102" si="315">SUM(HQ91, -HQ98)</f>
        <v>0</v>
      </c>
      <c r="HR102" s="6">
        <f t="shared" si="315"/>
        <v>0</v>
      </c>
      <c r="HS102" s="6">
        <f t="shared" si="315"/>
        <v>0</v>
      </c>
      <c r="HT102" s="6">
        <f t="shared" si="315"/>
        <v>0</v>
      </c>
      <c r="HU102" s="6">
        <f>SUM(HU91, -HU98,)</f>
        <v>0</v>
      </c>
      <c r="HV102" s="6">
        <f>SUM(HV91, -HV98,)</f>
        <v>0</v>
      </c>
      <c r="HW102" s="6">
        <f t="shared" ref="HW102:HZ102" si="316">SUM(HW91, -HW98)</f>
        <v>0</v>
      </c>
      <c r="HX102" s="6">
        <f t="shared" si="316"/>
        <v>0</v>
      </c>
      <c r="HY102" s="6">
        <f t="shared" si="316"/>
        <v>0</v>
      </c>
      <c r="HZ102" s="6">
        <f t="shared" si="316"/>
        <v>0</v>
      </c>
      <c r="IA102" s="6">
        <f>SUM(IA91, -IA98,)</f>
        <v>0</v>
      </c>
      <c r="IB102" s="6">
        <f>SUM(IB91, -IB98,)</f>
        <v>0</v>
      </c>
      <c r="IC102" s="6">
        <f t="shared" ref="IC102:IF102" si="317">SUM(IC91, -IC98)</f>
        <v>0</v>
      </c>
      <c r="ID102" s="6">
        <f t="shared" si="317"/>
        <v>0</v>
      </c>
      <c r="IE102" s="6">
        <f t="shared" si="317"/>
        <v>0</v>
      </c>
      <c r="IF102" s="6">
        <f t="shared" si="317"/>
        <v>0</v>
      </c>
      <c r="IG102" s="6">
        <f>SUM(IG91, -IG98,)</f>
        <v>0</v>
      </c>
      <c r="IH102" s="6">
        <f>SUM(IH91, -IH98,)</f>
        <v>0</v>
      </c>
      <c r="II102" s="6">
        <f t="shared" ref="II102:IL102" si="318">SUM(II91, -II98)</f>
        <v>0</v>
      </c>
      <c r="IJ102" s="6">
        <f t="shared" si="318"/>
        <v>0</v>
      </c>
      <c r="IK102" s="6">
        <f t="shared" si="318"/>
        <v>0</v>
      </c>
      <c r="IL102" s="6">
        <f t="shared" si="318"/>
        <v>0</v>
      </c>
      <c r="IM102" s="6">
        <f>SUM(IM91, -IM98,)</f>
        <v>0</v>
      </c>
      <c r="IN102" s="6">
        <f>SUM(IN91, -IN98,)</f>
        <v>0</v>
      </c>
      <c r="IO102" s="6">
        <f t="shared" ref="IO102:IR102" si="319">SUM(IO91, -IO98)</f>
        <v>0</v>
      </c>
      <c r="IP102" s="6">
        <f t="shared" si="319"/>
        <v>0</v>
      </c>
      <c r="IQ102" s="6">
        <f t="shared" si="319"/>
        <v>0</v>
      </c>
      <c r="IR102" s="6">
        <f t="shared" si="319"/>
        <v>0</v>
      </c>
      <c r="IS102" s="6">
        <f>SUM(IS91, -IS98,)</f>
        <v>0</v>
      </c>
      <c r="IT102" s="6">
        <f>SUM(IT91, -IT98,)</f>
        <v>0</v>
      </c>
      <c r="IU102" s="6">
        <f t="shared" ref="IU102:IX102" si="320">SUM(IU91, -IU98)</f>
        <v>0</v>
      </c>
      <c r="IV102" s="6">
        <f t="shared" si="320"/>
        <v>0</v>
      </c>
      <c r="IW102" s="6">
        <f t="shared" si="320"/>
        <v>0</v>
      </c>
      <c r="IX102" s="6">
        <f t="shared" si="320"/>
        <v>0</v>
      </c>
      <c r="IY102" s="6">
        <f>SUM(IY91, -IY98,)</f>
        <v>0</v>
      </c>
      <c r="IZ102" s="6">
        <f>SUM(IZ91, -IZ98,)</f>
        <v>0</v>
      </c>
      <c r="JA102" s="6">
        <f t="shared" ref="JA102:JD102" si="321">SUM(JA91, -JA98)</f>
        <v>0</v>
      </c>
      <c r="JB102" s="6">
        <f t="shared" si="321"/>
        <v>0</v>
      </c>
      <c r="JC102" s="6">
        <f t="shared" si="321"/>
        <v>0</v>
      </c>
      <c r="JD102" s="6">
        <f t="shared" si="321"/>
        <v>0</v>
      </c>
      <c r="JE102" s="6">
        <f>SUM(JE91, -JE98,)</f>
        <v>0</v>
      </c>
      <c r="JF102" s="6">
        <f>SUM(JF91, -JF98,)</f>
        <v>0</v>
      </c>
      <c r="JG102" s="6">
        <f t="shared" ref="JG102:JJ102" si="322">SUM(JG91, -JG98)</f>
        <v>0</v>
      </c>
      <c r="JH102" s="6">
        <f t="shared" si="322"/>
        <v>0</v>
      </c>
      <c r="JI102" s="6">
        <f t="shared" si="322"/>
        <v>0</v>
      </c>
      <c r="JJ102" s="6">
        <f t="shared" si="322"/>
        <v>0</v>
      </c>
      <c r="JK102" s="6">
        <f>SUM(JK91, -JK98,)</f>
        <v>0</v>
      </c>
      <c r="JL102" s="6">
        <f>SUM(JL91, -JL98,)</f>
        <v>0</v>
      </c>
      <c r="JM102" s="6">
        <f t="shared" ref="JM102:JS102" si="323">SUM(JM91, -JM98)</f>
        <v>0</v>
      </c>
      <c r="JN102" s="6">
        <f t="shared" si="323"/>
        <v>0</v>
      </c>
      <c r="JO102" s="6">
        <f t="shared" si="323"/>
        <v>0</v>
      </c>
      <c r="JP102" s="6">
        <f t="shared" si="323"/>
        <v>0</v>
      </c>
      <c r="JQ102" s="6">
        <f t="shared" si="323"/>
        <v>0</v>
      </c>
      <c r="JR102" s="6">
        <f t="shared" si="323"/>
        <v>0</v>
      </c>
      <c r="JS102" s="6">
        <f t="shared" si="323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23" t="s">
        <v>46</v>
      </c>
      <c r="DA103" s="123" t="s">
        <v>46</v>
      </c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4">SUM(BE56, -BE58)</f>
        <v>0.1037</v>
      </c>
      <c r="BF104" s="167">
        <f t="shared" si="324"/>
        <v>0.1012</v>
      </c>
      <c r="BG104" s="209">
        <f t="shared" si="324"/>
        <v>0.10639999999999999</v>
      </c>
      <c r="BH104" s="179">
        <f t="shared" si="324"/>
        <v>0.1026</v>
      </c>
      <c r="BI104" s="149">
        <f t="shared" si="324"/>
        <v>0.10390000000000001</v>
      </c>
      <c r="BJ104" s="119">
        <f t="shared" si="324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8">
        <f>SUM(CZ56, -CZ57)</f>
        <v>8.9099999999999999E-2</v>
      </c>
      <c r="DA104" s="248">
        <f>SUM(DA56, -DA57)</f>
        <v>0.10279999999999999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15" t="s">
        <v>57</v>
      </c>
      <c r="DA105" s="115" t="s">
        <v>57</v>
      </c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17">
        <f>SUM(CZ57, -CZ58)</f>
        <v>7.2500000000000009E-2</v>
      </c>
      <c r="DA106" s="117">
        <f>SUM(DA57, -DA58)</f>
        <v>6.4900000000000013E-2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18" t="s">
        <v>65</v>
      </c>
      <c r="DA107" s="118" t="s">
        <v>65</v>
      </c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21">
        <f>SUM(CZ51, -CZ54)</f>
        <v>6.0700000000000004E-2</v>
      </c>
      <c r="DA108" s="121">
        <f>SUM(DA51, -DA54)</f>
        <v>4.9299999999999997E-2</v>
      </c>
      <c r="DB108" s="6">
        <f t="shared" ref="CY108:DB108" si="325">SUM(DB97, -DB104)</f>
        <v>0</v>
      </c>
      <c r="DC108" s="6">
        <f>SUM(DC97, -DC104,)</f>
        <v>0</v>
      </c>
      <c r="DD108" s="6">
        <f>SUM(DD97, -DD104,)</f>
        <v>0</v>
      </c>
      <c r="DE108" s="6">
        <f t="shared" ref="DE108:DH108" si="326">SUM(DE97, -DE104)</f>
        <v>0</v>
      </c>
      <c r="DF108" s="6">
        <f t="shared" si="326"/>
        <v>0</v>
      </c>
      <c r="DG108" s="6">
        <f t="shared" si="326"/>
        <v>0</v>
      </c>
      <c r="DH108" s="6">
        <f t="shared" si="326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7">SUM(DK97, -DK104)</f>
        <v>0</v>
      </c>
      <c r="DL108" s="6">
        <f t="shared" si="327"/>
        <v>0</v>
      </c>
      <c r="DM108" s="6">
        <f t="shared" si="327"/>
        <v>0</v>
      </c>
      <c r="DN108" s="6">
        <f t="shared" si="32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8">SUM(DQ97, -DQ104)</f>
        <v>0</v>
      </c>
      <c r="DR108" s="6">
        <f t="shared" si="328"/>
        <v>0</v>
      </c>
      <c r="DS108" s="6">
        <f t="shared" si="328"/>
        <v>0</v>
      </c>
      <c r="DT108" s="6">
        <f t="shared" si="32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9">SUM(DW97, -DW104)</f>
        <v>0</v>
      </c>
      <c r="DX108" s="6">
        <f t="shared" si="329"/>
        <v>0</v>
      </c>
      <c r="DY108" s="6">
        <f t="shared" si="329"/>
        <v>0</v>
      </c>
      <c r="DZ108" s="6">
        <f t="shared" si="32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30">SUM(EC97, -EC104)</f>
        <v>0</v>
      </c>
      <c r="ED108" s="6">
        <f t="shared" si="330"/>
        <v>0</v>
      </c>
      <c r="EE108" s="6">
        <f t="shared" si="330"/>
        <v>0</v>
      </c>
      <c r="EF108" s="6">
        <f t="shared" si="330"/>
        <v>0</v>
      </c>
      <c r="EG108" s="6">
        <f t="shared" si="330"/>
        <v>0</v>
      </c>
      <c r="EH108" s="6">
        <f t="shared" si="330"/>
        <v>0</v>
      </c>
      <c r="EI108" s="6">
        <f t="shared" si="33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31">SUM(EM97, -EM104)</f>
        <v>0</v>
      </c>
      <c r="EN108" s="6">
        <f t="shared" si="331"/>
        <v>0</v>
      </c>
      <c r="EO108" s="6">
        <f t="shared" si="331"/>
        <v>0</v>
      </c>
      <c r="EP108" s="6">
        <f t="shared" si="33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32">SUM(ES97, -ES104)</f>
        <v>0</v>
      </c>
      <c r="ET108" s="6">
        <f t="shared" si="332"/>
        <v>0</v>
      </c>
      <c r="EU108" s="6">
        <f t="shared" si="332"/>
        <v>0</v>
      </c>
      <c r="EV108" s="6">
        <f t="shared" si="33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33">SUM(EY97, -EY104)</f>
        <v>0</v>
      </c>
      <c r="EZ108" s="6">
        <f t="shared" si="333"/>
        <v>0</v>
      </c>
      <c r="FA108" s="6">
        <f t="shared" si="333"/>
        <v>0</v>
      </c>
      <c r="FB108" s="6">
        <f t="shared" si="33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4">SUM(FE97, -FE104)</f>
        <v>0</v>
      </c>
      <c r="FF108" s="6">
        <f t="shared" si="334"/>
        <v>0</v>
      </c>
      <c r="FG108" s="6">
        <f t="shared" si="334"/>
        <v>0</v>
      </c>
      <c r="FH108" s="6">
        <f t="shared" si="33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5">SUM(FK97, -FK104)</f>
        <v>0</v>
      </c>
      <c r="FL108" s="6">
        <f t="shared" si="335"/>
        <v>0</v>
      </c>
      <c r="FM108" s="6">
        <f t="shared" si="335"/>
        <v>0</v>
      </c>
      <c r="FN108" s="6">
        <f t="shared" si="33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6">SUM(FQ97, -FQ104)</f>
        <v>0</v>
      </c>
      <c r="FR108" s="6">
        <f t="shared" si="336"/>
        <v>0</v>
      </c>
      <c r="FS108" s="6">
        <f t="shared" si="336"/>
        <v>0</v>
      </c>
      <c r="FT108" s="6">
        <f t="shared" si="33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7">SUM(FW97, -FW104)</f>
        <v>0</v>
      </c>
      <c r="FX108" s="6">
        <f t="shared" si="337"/>
        <v>0</v>
      </c>
      <c r="FY108" s="6">
        <f t="shared" si="337"/>
        <v>0</v>
      </c>
      <c r="FZ108" s="6">
        <f t="shared" si="33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8">SUM(GC97, -GC104)</f>
        <v>0</v>
      </c>
      <c r="GD108" s="6">
        <f t="shared" si="338"/>
        <v>0</v>
      </c>
      <c r="GE108" s="6">
        <f t="shared" si="338"/>
        <v>0</v>
      </c>
      <c r="GF108" s="6">
        <f t="shared" si="33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9">SUM(GI97, -GI104)</f>
        <v>0</v>
      </c>
      <c r="GJ108" s="6">
        <f t="shared" si="339"/>
        <v>0</v>
      </c>
      <c r="GK108" s="6">
        <f t="shared" si="339"/>
        <v>0</v>
      </c>
      <c r="GL108" s="6">
        <f t="shared" si="33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40">SUM(GO97, -GO104)</f>
        <v>0</v>
      </c>
      <c r="GP108" s="6">
        <f t="shared" si="340"/>
        <v>0</v>
      </c>
      <c r="GQ108" s="6">
        <f t="shared" si="340"/>
        <v>0</v>
      </c>
      <c r="GR108" s="6">
        <f t="shared" si="34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41">SUM(GU97, -GU104)</f>
        <v>0</v>
      </c>
      <c r="GV108" s="6">
        <f t="shared" si="341"/>
        <v>0</v>
      </c>
      <c r="GW108" s="6">
        <f t="shared" si="341"/>
        <v>0</v>
      </c>
      <c r="GX108" s="6">
        <f t="shared" si="341"/>
        <v>0</v>
      </c>
      <c r="GY108" s="6">
        <f t="shared" si="341"/>
        <v>0</v>
      </c>
      <c r="GZ108" s="6">
        <f t="shared" si="341"/>
        <v>0</v>
      </c>
      <c r="HA108" s="6">
        <f t="shared" si="34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42">SUM(HE97, -HE104)</f>
        <v>0</v>
      </c>
      <c r="HF108" s="6">
        <f t="shared" si="342"/>
        <v>0</v>
      </c>
      <c r="HG108" s="6">
        <f t="shared" si="342"/>
        <v>0</v>
      </c>
      <c r="HH108" s="6">
        <f t="shared" si="34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43">SUM(HK97, -HK104)</f>
        <v>0</v>
      </c>
      <c r="HL108" s="6">
        <f t="shared" si="343"/>
        <v>0</v>
      </c>
      <c r="HM108" s="6">
        <f t="shared" si="343"/>
        <v>0</v>
      </c>
      <c r="HN108" s="6">
        <f t="shared" si="34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4">SUM(HQ97, -HQ104)</f>
        <v>0</v>
      </c>
      <c r="HR108" s="6">
        <f t="shared" si="344"/>
        <v>0</v>
      </c>
      <c r="HS108" s="6">
        <f t="shared" si="344"/>
        <v>0</v>
      </c>
      <c r="HT108" s="6">
        <f t="shared" si="34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5">SUM(HW97, -HW104)</f>
        <v>0</v>
      </c>
      <c r="HX108" s="6">
        <f t="shared" si="345"/>
        <v>0</v>
      </c>
      <c r="HY108" s="6">
        <f t="shared" si="345"/>
        <v>0</v>
      </c>
      <c r="HZ108" s="6">
        <f t="shared" si="34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6">SUM(IC97, -IC104)</f>
        <v>0</v>
      </c>
      <c r="ID108" s="6">
        <f t="shared" si="346"/>
        <v>0</v>
      </c>
      <c r="IE108" s="6">
        <f t="shared" si="346"/>
        <v>0</v>
      </c>
      <c r="IF108" s="6">
        <f t="shared" si="34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7">SUM(II97, -II104)</f>
        <v>0</v>
      </c>
      <c r="IJ108" s="6">
        <f t="shared" si="347"/>
        <v>0</v>
      </c>
      <c r="IK108" s="6">
        <f t="shared" si="347"/>
        <v>0</v>
      </c>
      <c r="IL108" s="6">
        <f t="shared" si="34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8">SUM(IO97, -IO104)</f>
        <v>0</v>
      </c>
      <c r="IP108" s="6">
        <f t="shared" si="348"/>
        <v>0</v>
      </c>
      <c r="IQ108" s="6">
        <f t="shared" si="348"/>
        <v>0</v>
      </c>
      <c r="IR108" s="6">
        <f t="shared" si="34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9">SUM(IU97, -IU104)</f>
        <v>0</v>
      </c>
      <c r="IV108" s="6">
        <f t="shared" si="349"/>
        <v>0</v>
      </c>
      <c r="IW108" s="6">
        <f t="shared" si="349"/>
        <v>0</v>
      </c>
      <c r="IX108" s="6">
        <f t="shared" si="34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50">SUM(JA97, -JA104)</f>
        <v>0</v>
      </c>
      <c r="JB108" s="6">
        <f t="shared" si="350"/>
        <v>0</v>
      </c>
      <c r="JC108" s="6">
        <f t="shared" si="350"/>
        <v>0</v>
      </c>
      <c r="JD108" s="6">
        <f t="shared" si="35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51">SUM(JG97, -JG104)</f>
        <v>0</v>
      </c>
      <c r="JH108" s="6">
        <f t="shared" si="351"/>
        <v>0</v>
      </c>
      <c r="JI108" s="6">
        <f t="shared" si="351"/>
        <v>0</v>
      </c>
      <c r="JJ108" s="6">
        <f t="shared" si="35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52">SUM(JM97, -JM104)</f>
        <v>0</v>
      </c>
      <c r="JN108" s="6">
        <f t="shared" si="352"/>
        <v>0</v>
      </c>
      <c r="JO108" s="6">
        <f t="shared" si="352"/>
        <v>0</v>
      </c>
      <c r="JP108" s="6">
        <f t="shared" si="352"/>
        <v>0</v>
      </c>
      <c r="JQ108" s="6">
        <f t="shared" si="352"/>
        <v>0</v>
      </c>
      <c r="JR108" s="6">
        <f t="shared" si="352"/>
        <v>0</v>
      </c>
      <c r="JS108" s="6">
        <f t="shared" si="35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18" t="s">
        <v>55</v>
      </c>
      <c r="DA109" s="118" t="s">
        <v>55</v>
      </c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19">
        <f>SUM(CZ51, -CZ53)</f>
        <v>5.7499999999999996E-2</v>
      </c>
      <c r="DA110" s="119">
        <f>SUM(DA51, -DA53)</f>
        <v>4.3099999999999986E-2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20" t="s">
        <v>36</v>
      </c>
      <c r="DA111" s="120" t="s">
        <v>36</v>
      </c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17">
        <f>SUM(CZ55, -CZ56)</f>
        <v>5.0700000000000002E-2</v>
      </c>
      <c r="DA112" s="117">
        <f>SUM(DA55, -DA56)</f>
        <v>3.6499999999999998E-2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18" t="s">
        <v>68</v>
      </c>
      <c r="DA113" s="118" t="s">
        <v>68</v>
      </c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53">SUM(BE55, -BE57)</f>
        <v>4.1400000000000006E-2</v>
      </c>
      <c r="BF114" s="145">
        <f t="shared" si="353"/>
        <v>3.209999999999999E-2</v>
      </c>
      <c r="BG114" s="117">
        <f t="shared" si="353"/>
        <v>3.8699999999999998E-2</v>
      </c>
      <c r="BH114" s="274">
        <f t="shared" si="353"/>
        <v>3.3799999999999997E-2</v>
      </c>
      <c r="BI114" s="247">
        <f t="shared" si="353"/>
        <v>3.5799999999999998E-2</v>
      </c>
      <c r="BJ114" s="248">
        <f t="shared" si="35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17">
        <f>SUM(CZ51, -CZ52)</f>
        <v>4.2199999999999988E-2</v>
      </c>
      <c r="DA114" s="117">
        <f>SUM(DA51, -DA52)</f>
        <v>2.9200000000000004E-2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169" t="s">
        <v>64</v>
      </c>
      <c r="DA115" s="169" t="s">
        <v>64</v>
      </c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21">
        <f>SUM(CZ52, -CZ54)</f>
        <v>1.8500000000000016E-2</v>
      </c>
      <c r="DA116" s="121">
        <f>SUM(DA52, -DA54)</f>
        <v>2.0099999999999993E-2</v>
      </c>
      <c r="DB116" s="6">
        <f t="shared" ref="CY116:DB116" si="354">SUM(DB105, -DB112)</f>
        <v>0</v>
      </c>
      <c r="DC116" s="6">
        <f>SUM(DC105, -DC112,)</f>
        <v>0</v>
      </c>
      <c r="DD116" s="6">
        <f>SUM(DD105, -DD112,)</f>
        <v>0</v>
      </c>
      <c r="DE116" s="6">
        <f t="shared" ref="DE116:DH116" si="355">SUM(DE105, -DE112)</f>
        <v>0</v>
      </c>
      <c r="DF116" s="6">
        <f t="shared" si="355"/>
        <v>0</v>
      </c>
      <c r="DG116" s="6">
        <f t="shared" si="355"/>
        <v>0</v>
      </c>
      <c r="DH116" s="6">
        <f t="shared" si="355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6">SUM(DK105, -DK112)</f>
        <v>0</v>
      </c>
      <c r="DL116" s="6">
        <f t="shared" si="356"/>
        <v>0</v>
      </c>
      <c r="DM116" s="6">
        <f t="shared" si="356"/>
        <v>0</v>
      </c>
      <c r="DN116" s="6">
        <f t="shared" si="356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7">SUM(DQ105, -DQ112)</f>
        <v>0</v>
      </c>
      <c r="DR116" s="6">
        <f t="shared" si="357"/>
        <v>0</v>
      </c>
      <c r="DS116" s="6">
        <f t="shared" si="357"/>
        <v>0</v>
      </c>
      <c r="DT116" s="6">
        <f t="shared" si="357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8">SUM(DW105, -DW112)</f>
        <v>0</v>
      </c>
      <c r="DX116" s="6">
        <f t="shared" si="358"/>
        <v>0</v>
      </c>
      <c r="DY116" s="6">
        <f t="shared" si="358"/>
        <v>0</v>
      </c>
      <c r="DZ116" s="6">
        <f t="shared" si="358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9">SUM(EC105, -EC112)</f>
        <v>0</v>
      </c>
      <c r="ED116" s="6">
        <f t="shared" si="359"/>
        <v>0</v>
      </c>
      <c r="EE116" s="6">
        <f t="shared" si="359"/>
        <v>0</v>
      </c>
      <c r="EF116" s="6">
        <f t="shared" si="359"/>
        <v>0</v>
      </c>
      <c r="EG116" s="6">
        <f t="shared" si="359"/>
        <v>0</v>
      </c>
      <c r="EH116" s="6">
        <f t="shared" si="359"/>
        <v>0</v>
      </c>
      <c r="EI116" s="6">
        <f t="shared" si="359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60">SUM(EM105, -EM112)</f>
        <v>0</v>
      </c>
      <c r="EN116" s="6">
        <f t="shared" si="360"/>
        <v>0</v>
      </c>
      <c r="EO116" s="6">
        <f t="shared" si="360"/>
        <v>0</v>
      </c>
      <c r="EP116" s="6">
        <f t="shared" si="360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61">SUM(ES105, -ES112)</f>
        <v>0</v>
      </c>
      <c r="ET116" s="6">
        <f t="shared" si="361"/>
        <v>0</v>
      </c>
      <c r="EU116" s="6">
        <f t="shared" si="361"/>
        <v>0</v>
      </c>
      <c r="EV116" s="6">
        <f t="shared" si="361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62">SUM(EY105, -EY112)</f>
        <v>0</v>
      </c>
      <c r="EZ116" s="6">
        <f t="shared" si="362"/>
        <v>0</v>
      </c>
      <c r="FA116" s="6">
        <f t="shared" si="362"/>
        <v>0</v>
      </c>
      <c r="FB116" s="6">
        <f t="shared" si="362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63">SUM(FE105, -FE112)</f>
        <v>0</v>
      </c>
      <c r="FF116" s="6">
        <f t="shared" si="363"/>
        <v>0</v>
      </c>
      <c r="FG116" s="6">
        <f t="shared" si="363"/>
        <v>0</v>
      </c>
      <c r="FH116" s="6">
        <f t="shared" si="363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64">SUM(FK105, -FK112)</f>
        <v>0</v>
      </c>
      <c r="FL116" s="6">
        <f t="shared" si="364"/>
        <v>0</v>
      </c>
      <c r="FM116" s="6">
        <f t="shared" si="364"/>
        <v>0</v>
      </c>
      <c r="FN116" s="6">
        <f t="shared" si="364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5">SUM(FQ105, -FQ112)</f>
        <v>0</v>
      </c>
      <c r="FR116" s="6">
        <f t="shared" si="365"/>
        <v>0</v>
      </c>
      <c r="FS116" s="6">
        <f t="shared" si="365"/>
        <v>0</v>
      </c>
      <c r="FT116" s="6">
        <f t="shared" si="365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6">SUM(FW105, -FW112)</f>
        <v>0</v>
      </c>
      <c r="FX116" s="6">
        <f t="shared" si="366"/>
        <v>0</v>
      </c>
      <c r="FY116" s="6">
        <f t="shared" si="366"/>
        <v>0</v>
      </c>
      <c r="FZ116" s="6">
        <f t="shared" si="366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7">SUM(GC105, -GC112)</f>
        <v>0</v>
      </c>
      <c r="GD116" s="6">
        <f t="shared" si="367"/>
        <v>0</v>
      </c>
      <c r="GE116" s="6">
        <f t="shared" si="367"/>
        <v>0</v>
      </c>
      <c r="GF116" s="6">
        <f t="shared" si="367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8">SUM(GI105, -GI112)</f>
        <v>0</v>
      </c>
      <c r="GJ116" s="6">
        <f t="shared" si="368"/>
        <v>0</v>
      </c>
      <c r="GK116" s="6">
        <f t="shared" si="368"/>
        <v>0</v>
      </c>
      <c r="GL116" s="6">
        <f t="shared" si="368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9">SUM(GO105, -GO112)</f>
        <v>0</v>
      </c>
      <c r="GP116" s="6">
        <f t="shared" si="369"/>
        <v>0</v>
      </c>
      <c r="GQ116" s="6">
        <f t="shared" si="369"/>
        <v>0</v>
      </c>
      <c r="GR116" s="6">
        <f t="shared" si="369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70">SUM(GU105, -GU112)</f>
        <v>0</v>
      </c>
      <c r="GV116" s="6">
        <f t="shared" si="370"/>
        <v>0</v>
      </c>
      <c r="GW116" s="6">
        <f t="shared" si="370"/>
        <v>0</v>
      </c>
      <c r="GX116" s="6">
        <f t="shared" si="370"/>
        <v>0</v>
      </c>
      <c r="GY116" s="6">
        <f t="shared" si="370"/>
        <v>0</v>
      </c>
      <c r="GZ116" s="6">
        <f t="shared" si="370"/>
        <v>0</v>
      </c>
      <c r="HA116" s="6">
        <f t="shared" si="370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71">SUM(HE105, -HE112)</f>
        <v>0</v>
      </c>
      <c r="HF116" s="6">
        <f t="shared" si="371"/>
        <v>0</v>
      </c>
      <c r="HG116" s="6">
        <f t="shared" si="371"/>
        <v>0</v>
      </c>
      <c r="HH116" s="6">
        <f t="shared" si="371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72">SUM(HK105, -HK112)</f>
        <v>0</v>
      </c>
      <c r="HL116" s="6">
        <f t="shared" si="372"/>
        <v>0</v>
      </c>
      <c r="HM116" s="6">
        <f t="shared" si="372"/>
        <v>0</v>
      </c>
      <c r="HN116" s="6">
        <f t="shared" si="372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73">SUM(HQ105, -HQ112)</f>
        <v>0</v>
      </c>
      <c r="HR116" s="6">
        <f t="shared" si="373"/>
        <v>0</v>
      </c>
      <c r="HS116" s="6">
        <f t="shared" si="373"/>
        <v>0</v>
      </c>
      <c r="HT116" s="6">
        <f t="shared" si="373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74">SUM(HW105, -HW112)</f>
        <v>0</v>
      </c>
      <c r="HX116" s="6">
        <f t="shared" si="374"/>
        <v>0</v>
      </c>
      <c r="HY116" s="6">
        <f t="shared" si="374"/>
        <v>0</v>
      </c>
      <c r="HZ116" s="6">
        <f t="shared" si="374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5">SUM(IC105, -IC112)</f>
        <v>0</v>
      </c>
      <c r="ID116" s="6">
        <f t="shared" si="375"/>
        <v>0</v>
      </c>
      <c r="IE116" s="6">
        <f t="shared" si="375"/>
        <v>0</v>
      </c>
      <c r="IF116" s="6">
        <f t="shared" si="375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6">SUM(II105, -II112)</f>
        <v>0</v>
      </c>
      <c r="IJ116" s="6">
        <f t="shared" si="376"/>
        <v>0</v>
      </c>
      <c r="IK116" s="6">
        <f t="shared" si="376"/>
        <v>0</v>
      </c>
      <c r="IL116" s="6">
        <f t="shared" si="376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7">SUM(IO105, -IO112)</f>
        <v>0</v>
      </c>
      <c r="IP116" s="6">
        <f t="shared" si="377"/>
        <v>0</v>
      </c>
      <c r="IQ116" s="6">
        <f t="shared" si="377"/>
        <v>0</v>
      </c>
      <c r="IR116" s="6">
        <f t="shared" si="377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8">SUM(IU105, -IU112)</f>
        <v>0</v>
      </c>
      <c r="IV116" s="6">
        <f t="shared" si="378"/>
        <v>0</v>
      </c>
      <c r="IW116" s="6">
        <f t="shared" si="378"/>
        <v>0</v>
      </c>
      <c r="IX116" s="6">
        <f t="shared" si="378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9">SUM(JA105, -JA112)</f>
        <v>0</v>
      </c>
      <c r="JB116" s="6">
        <f t="shared" si="379"/>
        <v>0</v>
      </c>
      <c r="JC116" s="6">
        <f t="shared" si="379"/>
        <v>0</v>
      </c>
      <c r="JD116" s="6">
        <f t="shared" si="379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80">SUM(JG105, -JG112)</f>
        <v>0</v>
      </c>
      <c r="JH116" s="6">
        <f t="shared" si="380"/>
        <v>0</v>
      </c>
      <c r="JI116" s="6">
        <f t="shared" si="380"/>
        <v>0</v>
      </c>
      <c r="JJ116" s="6">
        <f t="shared" si="380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81">SUM(JM105, -JM112)</f>
        <v>0</v>
      </c>
      <c r="JN116" s="6">
        <f t="shared" si="381"/>
        <v>0</v>
      </c>
      <c r="JO116" s="6">
        <f t="shared" si="381"/>
        <v>0</v>
      </c>
      <c r="JP116" s="6">
        <f t="shared" si="381"/>
        <v>0</v>
      </c>
      <c r="JQ116" s="6">
        <f t="shared" si="381"/>
        <v>0</v>
      </c>
      <c r="JR116" s="6">
        <f t="shared" si="381"/>
        <v>0</v>
      </c>
      <c r="JS116" s="6">
        <f t="shared" si="381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25" t="s">
        <v>54</v>
      </c>
      <c r="DA117" s="125" t="s">
        <v>54</v>
      </c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21">
        <f>SUM(CZ52, -CZ53)</f>
        <v>1.5300000000000008E-2</v>
      </c>
      <c r="DA118" s="121">
        <f>SUM(DA52, -DA53)</f>
        <v>1.3899999999999982E-2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89" t="s">
        <v>53</v>
      </c>
      <c r="DA119" s="189" t="s">
        <v>53</v>
      </c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82">SUM(AM56, -AM57)</f>
        <v>1.6199999999999992E-2</v>
      </c>
      <c r="AN120" s="247">
        <f t="shared" si="382"/>
        <v>1.1999999999999927E-3</v>
      </c>
      <c r="AO120" s="248">
        <f t="shared" si="382"/>
        <v>1.1200000000000002E-2</v>
      </c>
      <c r="AP120" s="274">
        <f t="shared" si="382"/>
        <v>5.3999999999999881E-3</v>
      </c>
      <c r="AQ120" s="247">
        <f t="shared" si="382"/>
        <v>8.3000000000000018E-3</v>
      </c>
      <c r="AR120" s="248">
        <f t="shared" si="382"/>
        <v>1.1000000000000038E-3</v>
      </c>
      <c r="AS120" s="274">
        <f t="shared" si="382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83">SUM(CR53, -CR54)</f>
        <v>6.6999999999999976E-3</v>
      </c>
      <c r="CS120" s="179">
        <f t="shared" si="383"/>
        <v>9.099999999999997E-3</v>
      </c>
      <c r="CT120" s="167">
        <f t="shared" si="383"/>
        <v>3.4000000000000002E-3</v>
      </c>
      <c r="CU120" s="209">
        <f t="shared" si="383"/>
        <v>1.0500000000000009E-2</v>
      </c>
      <c r="CV120" s="188">
        <f t="shared" si="383"/>
        <v>1.2800000000000006E-2</v>
      </c>
      <c r="CW120" s="167">
        <f t="shared" si="383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209">
        <f>SUM(CZ53, -CZ54)</f>
        <v>3.2000000000000084E-3</v>
      </c>
      <c r="DA120" s="209">
        <f>SUM(DA53, -DA54)</f>
        <v>6.2000000000000111E-3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6"/>
      <c r="CY125" s="6"/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6"/>
      <c r="CY126" s="6"/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6"/>
      <c r="CY127" s="6"/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6"/>
      <c r="CY128" s="6"/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31">
        <v>-7.0599999999999996E-2</v>
      </c>
      <c r="CU131" s="31">
        <v>-0.05</v>
      </c>
      <c r="CV131" s="6"/>
      <c r="CW131" s="10" t="s">
        <v>62</v>
      </c>
      <c r="CX131" s="6" t="s">
        <v>62</v>
      </c>
      <c r="CY131" s="10" t="s">
        <v>62</v>
      </c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308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267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0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08">
        <v>8.2400000000000001E-2</v>
      </c>
      <c r="DA136" s="7">
        <v>7.5999999999999998E-2</v>
      </c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12">
        <v>2.4400000000000002E-2</v>
      </c>
      <c r="DA137" s="35">
        <v>2.8400000000000002E-2</v>
      </c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07">
        <v>1.32E-2</v>
      </c>
      <c r="DA138" s="16">
        <v>1.47E-2</v>
      </c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10">
        <v>6.8999999999999999E-3</v>
      </c>
      <c r="DA139" s="41">
        <v>4.1999999999999997E-3</v>
      </c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09">
        <v>-3.8999999999999998E-3</v>
      </c>
      <c r="DA140" s="93">
        <v>-2.2000000000000001E-3</v>
      </c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13">
        <v>-1.6400000000000001E-2</v>
      </c>
      <c r="DA141" s="22">
        <v>-1.0999999999999999E-2</v>
      </c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11">
        <v>-4.3700000000000003E-2</v>
      </c>
      <c r="DA142" s="31">
        <v>-4.1300000000000003E-2</v>
      </c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06">
        <v>-6.2899999999999998E-2</v>
      </c>
      <c r="DA143" s="48">
        <v>-6.88E-2</v>
      </c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11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18">
        <v>1.0800000000000001E-2</v>
      </c>
      <c r="DA145" s="218">
        <v>7.7999999999999996E-3</v>
      </c>
      <c r="DB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03">
        <v>-1.61E-2</v>
      </c>
      <c r="DA146" s="241">
        <v>-8.9999999999999993E-3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t="s">
        <v>62</v>
      </c>
      <c r="DA148" t="s">
        <v>62</v>
      </c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58">
        <v>110.55</v>
      </c>
      <c r="DA149" s="258">
        <v>110.54</v>
      </c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20" t="s">
        <v>39</v>
      </c>
      <c r="DA150" s="120" t="s">
        <v>39</v>
      </c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84">SUM(BS136, -BS143)</f>
        <v>3.2199999999999999E-2</v>
      </c>
      <c r="BT151" s="121">
        <f t="shared" si="384"/>
        <v>4.6799999999999994E-2</v>
      </c>
      <c r="BU151" s="180">
        <f t="shared" si="384"/>
        <v>6.4299999999999996E-2</v>
      </c>
      <c r="BV151" s="147">
        <f t="shared" si="384"/>
        <v>8.9200000000000002E-2</v>
      </c>
      <c r="BW151" s="121">
        <f t="shared" si="384"/>
        <v>8.8700000000000001E-2</v>
      </c>
      <c r="BX151" s="180">
        <f t="shared" si="384"/>
        <v>8.77E-2</v>
      </c>
      <c r="BY151" s="225">
        <f t="shared" si="384"/>
        <v>8.2400000000000001E-2</v>
      </c>
      <c r="BZ151" s="15">
        <f t="shared" si="384"/>
        <v>9.1600000000000001E-2</v>
      </c>
      <c r="CA151" s="152">
        <f t="shared" si="384"/>
        <v>9.0400000000000008E-2</v>
      </c>
      <c r="CB151" s="147">
        <f t="shared" si="384"/>
        <v>0.15129999999999999</v>
      </c>
      <c r="CC151" s="121">
        <f t="shared" si="384"/>
        <v>0.15250000000000002</v>
      </c>
      <c r="CD151" s="180">
        <f t="shared" si="384"/>
        <v>0.184</v>
      </c>
      <c r="CE151" s="147">
        <f t="shared" si="384"/>
        <v>0.1986</v>
      </c>
      <c r="CF151" s="121">
        <f t="shared" si="384"/>
        <v>0.18729999999999999</v>
      </c>
      <c r="CG151" s="180">
        <f t="shared" si="384"/>
        <v>0.19839999999999999</v>
      </c>
      <c r="CH151" s="147">
        <f t="shared" si="384"/>
        <v>0.20330000000000001</v>
      </c>
      <c r="CI151" s="121">
        <f t="shared" si="384"/>
        <v>0.2079</v>
      </c>
      <c r="CJ151" s="180">
        <f t="shared" si="384"/>
        <v>0.20080000000000001</v>
      </c>
      <c r="CK151" s="147">
        <f t="shared" si="384"/>
        <v>0.1918</v>
      </c>
      <c r="CL151" s="121">
        <f t="shared" ref="CL151:CM151" si="385">SUM(CL136, -CL143)</f>
        <v>0.21650000000000003</v>
      </c>
      <c r="CM151" s="180">
        <f t="shared" si="385"/>
        <v>0.22700000000000001</v>
      </c>
      <c r="CN151" s="147">
        <f t="shared" ref="CN151:CW151" si="386">SUM(CN136, -CN143)</f>
        <v>0.214</v>
      </c>
      <c r="CO151" s="121">
        <f t="shared" si="386"/>
        <v>0.21229999999999999</v>
      </c>
      <c r="CP151" s="180">
        <f t="shared" si="386"/>
        <v>0.2079</v>
      </c>
      <c r="CQ151" s="147">
        <f t="shared" si="386"/>
        <v>0.1575</v>
      </c>
      <c r="CR151" s="121">
        <f t="shared" si="386"/>
        <v>0.1694</v>
      </c>
      <c r="CS151" s="180">
        <f t="shared" si="386"/>
        <v>0.1953</v>
      </c>
      <c r="CT151" s="145">
        <f t="shared" si="386"/>
        <v>0.17520000000000002</v>
      </c>
      <c r="CU151" s="121">
        <f t="shared" si="386"/>
        <v>0.1759</v>
      </c>
      <c r="CV151" s="180">
        <f t="shared" si="386"/>
        <v>0.1782</v>
      </c>
      <c r="CW151" s="147">
        <f t="shared" si="386"/>
        <v>0.19940000000000002</v>
      </c>
      <c r="CX151" s="121">
        <f t="shared" ref="CX151:CY151" si="387">SUM(CX136, -CX143)</f>
        <v>0.1694</v>
      </c>
      <c r="CY151" s="180">
        <f t="shared" ref="CY151:CZ151" si="388">SUM(CY136, -CY143)</f>
        <v>0.13890000000000002</v>
      </c>
      <c r="CZ151" s="117">
        <f>SUM(CZ136, -CZ143)</f>
        <v>0.14529999999999998</v>
      </c>
      <c r="DA151" s="117">
        <f>SUM(DA136, -DA143)</f>
        <v>0.14479999999999998</v>
      </c>
      <c r="DB151" s="6">
        <f>SUM(DB136, -DB142)</f>
        <v>0</v>
      </c>
      <c r="DC151" s="6">
        <f>SUM(DC136, -DC142,)</f>
        <v>0</v>
      </c>
      <c r="DD151" s="6">
        <f>SUM(DD136, -DD142,)</f>
        <v>0</v>
      </c>
      <c r="DE151" s="6">
        <f>SUM(DE136, -DE142)</f>
        <v>0</v>
      </c>
      <c r="DF151" s="6">
        <f>SUM(DF136, -DF142)</f>
        <v>0</v>
      </c>
      <c r="DG151" s="6">
        <f>SUM(DG136, -DG142)</f>
        <v>0</v>
      </c>
      <c r="DH151" s="6">
        <f>SUM(DH136, -DH142)</f>
        <v>0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9">SUM(EC136, -EC143)</f>
        <v>0</v>
      </c>
      <c r="ED151" s="6">
        <f t="shared" si="389"/>
        <v>0</v>
      </c>
      <c r="EE151" s="6">
        <f t="shared" si="389"/>
        <v>0</v>
      </c>
      <c r="EF151" s="6">
        <f t="shared" si="389"/>
        <v>0</v>
      </c>
      <c r="EG151" s="6">
        <f t="shared" si="389"/>
        <v>0</v>
      </c>
      <c r="EH151" s="6">
        <f t="shared" si="389"/>
        <v>0</v>
      </c>
      <c r="EI151" s="6">
        <f t="shared" si="389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90">SUM(GU136, -GU143)</f>
        <v>0</v>
      </c>
      <c r="GV151" s="6">
        <f t="shared" si="390"/>
        <v>0</v>
      </c>
      <c r="GW151" s="6">
        <f t="shared" si="390"/>
        <v>0</v>
      </c>
      <c r="GX151" s="6">
        <f t="shared" si="390"/>
        <v>0</v>
      </c>
      <c r="GY151" s="6">
        <f t="shared" si="390"/>
        <v>0</v>
      </c>
      <c r="GZ151" s="6">
        <f t="shared" si="390"/>
        <v>0</v>
      </c>
      <c r="HA151" s="6">
        <f t="shared" si="390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20" t="s">
        <v>40</v>
      </c>
      <c r="DA152" s="120" t="s">
        <v>40</v>
      </c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91">SUM(BS137, -BS143)</f>
        <v>3.0700000000000002E-2</v>
      </c>
      <c r="BT153" s="121">
        <f t="shared" si="391"/>
        <v>0.04</v>
      </c>
      <c r="BU153" s="274">
        <f t="shared" si="391"/>
        <v>5.1200000000000002E-2</v>
      </c>
      <c r="BV153" s="145">
        <f t="shared" si="391"/>
        <v>7.3599999999999999E-2</v>
      </c>
      <c r="BW153" s="117">
        <f t="shared" si="391"/>
        <v>7.8399999999999997E-2</v>
      </c>
      <c r="BX153" s="177">
        <f t="shared" si="391"/>
        <v>7.8899999999999998E-2</v>
      </c>
      <c r="BY153" s="227">
        <f t="shared" si="391"/>
        <v>7.8299999999999995E-2</v>
      </c>
      <c r="BZ153" s="94">
        <f t="shared" si="391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92">SUM(CD136, -CD142)</f>
        <v>0.16889999999999999</v>
      </c>
      <c r="CE153" s="147">
        <f t="shared" si="392"/>
        <v>0.192</v>
      </c>
      <c r="CF153" s="121">
        <f t="shared" si="392"/>
        <v>0.17859999999999998</v>
      </c>
      <c r="CG153" s="180">
        <f t="shared" si="392"/>
        <v>0.18529999999999999</v>
      </c>
      <c r="CH153" s="147">
        <f t="shared" si="392"/>
        <v>0.18770000000000001</v>
      </c>
      <c r="CI153" s="121">
        <f t="shared" si="392"/>
        <v>0.20629999999999998</v>
      </c>
      <c r="CJ153" s="180">
        <f t="shared" si="392"/>
        <v>0.2006</v>
      </c>
      <c r="CK153" s="147">
        <f t="shared" si="392"/>
        <v>0.18179999999999999</v>
      </c>
      <c r="CL153" s="121">
        <f t="shared" ref="CL153:CM153" si="393">SUM(CL136, -CL142)</f>
        <v>0.20540000000000003</v>
      </c>
      <c r="CM153" s="180">
        <f t="shared" si="393"/>
        <v>0.21290000000000001</v>
      </c>
      <c r="CN153" s="147">
        <f t="shared" ref="CN153:CW153" si="394">SUM(CN136, -CN142)</f>
        <v>0.20479999999999998</v>
      </c>
      <c r="CO153" s="121">
        <f t="shared" si="394"/>
        <v>0.1968</v>
      </c>
      <c r="CP153" s="180">
        <f t="shared" si="394"/>
        <v>0.1893</v>
      </c>
      <c r="CQ153" s="145">
        <f t="shared" si="394"/>
        <v>0.1474</v>
      </c>
      <c r="CR153" s="117">
        <f t="shared" si="394"/>
        <v>0.15039999999999998</v>
      </c>
      <c r="CS153" s="177">
        <f t="shared" si="394"/>
        <v>0.1711</v>
      </c>
      <c r="CT153" s="147">
        <f t="shared" si="394"/>
        <v>0.15210000000000001</v>
      </c>
      <c r="CU153" s="117">
        <f t="shared" si="394"/>
        <v>0.1754</v>
      </c>
      <c r="CV153" s="180">
        <f t="shared" si="394"/>
        <v>0.16689999999999999</v>
      </c>
      <c r="CW153" s="147">
        <f t="shared" si="394"/>
        <v>0.1678</v>
      </c>
      <c r="CX153" s="121">
        <f t="shared" ref="CX153:CY153" si="395">SUM(CX136, -CX142)</f>
        <v>0.1532</v>
      </c>
      <c r="CY153" s="177">
        <f>SUM(CY136, -CY142)</f>
        <v>0.13570000000000002</v>
      </c>
      <c r="CZ153" s="121">
        <f>SUM(CZ136, -CZ142)</f>
        <v>0.12609999999999999</v>
      </c>
      <c r="DA153" s="121">
        <f>SUM(DA136, -DA142)</f>
        <v>0.1173</v>
      </c>
      <c r="DB153" s="6">
        <f>SUM(DB136, -DB143)</f>
        <v>0</v>
      </c>
      <c r="DC153" s="6">
        <f>SUM(DC136, -DC143)</f>
        <v>0</v>
      </c>
      <c r="DD153" s="6">
        <f>SUM(DD136, -DD143)</f>
        <v>0</v>
      </c>
      <c r="DE153" s="6">
        <f>SUM(DE136, -DE143)</f>
        <v>0</v>
      </c>
      <c r="DF153" s="6">
        <f>SUM(DF136, -DF143,)</f>
        <v>0</v>
      </c>
      <c r="DG153" s="6">
        <f>SUM(DG137, -DG142)</f>
        <v>0</v>
      </c>
      <c r="DH153" s="6">
        <f>SUM(DH136, -DH143)</f>
        <v>0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SUM(DM137,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20" t="s">
        <v>37</v>
      </c>
      <c r="DA154" s="169" t="s">
        <v>67</v>
      </c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6">SUM(CD137, -CD143)</f>
        <v>0.1298</v>
      </c>
      <c r="CE155" s="147">
        <f t="shared" si="396"/>
        <v>0.1429</v>
      </c>
      <c r="CF155" s="116">
        <f t="shared" si="396"/>
        <v>0.126</v>
      </c>
      <c r="CG155" s="176">
        <f t="shared" si="396"/>
        <v>0.12959999999999999</v>
      </c>
      <c r="CH155" s="145">
        <f t="shared" si="396"/>
        <v>0.1366</v>
      </c>
      <c r="CI155" s="121">
        <f t="shared" si="396"/>
        <v>0.14180000000000001</v>
      </c>
      <c r="CJ155" s="177">
        <f t="shared" si="396"/>
        <v>0.14780000000000001</v>
      </c>
      <c r="CK155" s="145">
        <f t="shared" si="396"/>
        <v>0.13750000000000001</v>
      </c>
      <c r="CL155" s="117">
        <f t="shared" ref="CL155:CM155" si="397">SUM(CL137, -CL143)</f>
        <v>0.1341</v>
      </c>
      <c r="CM155" s="177">
        <f t="shared" si="397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8">SUM(CR136, -CR141)</f>
        <v>0.11309999999999999</v>
      </c>
      <c r="CS155" s="180">
        <f t="shared" si="398"/>
        <v>0.1384</v>
      </c>
      <c r="CT155" s="147">
        <f t="shared" si="398"/>
        <v>0.1246</v>
      </c>
      <c r="CU155" s="121">
        <f t="shared" si="398"/>
        <v>0.1623</v>
      </c>
      <c r="CV155" s="177">
        <f t="shared" si="398"/>
        <v>0.13750000000000001</v>
      </c>
      <c r="CW155" s="145">
        <f t="shared" si="398"/>
        <v>0.1278</v>
      </c>
      <c r="CX155" s="117">
        <f t="shared" ref="CX155:CY155" si="399">SUM(CX136, -CX141)</f>
        <v>0.14080000000000001</v>
      </c>
      <c r="CY155" s="180">
        <f>SUM(CY136, -CY141)</f>
        <v>0.1124</v>
      </c>
      <c r="CZ155" s="121">
        <f>SUM(CZ136, -CZ141)</f>
        <v>9.8799999999999999E-2</v>
      </c>
      <c r="DA155" s="209">
        <f>SUM(DA137, -DA143)</f>
        <v>9.7200000000000009E-2</v>
      </c>
      <c r="DB155" s="6">
        <f>SUM(DB137, -DB142)</f>
        <v>0</v>
      </c>
      <c r="DC155" s="6">
        <f>SUM(DC136, -DC141)</f>
        <v>0</v>
      </c>
      <c r="DD155" s="6">
        <f>SUM(DD137, -DD142)</f>
        <v>0</v>
      </c>
      <c r="DE155" s="6">
        <f>SUM(DE137, -DE142)</f>
        <v>0</v>
      </c>
      <c r="DF155" s="6">
        <f>SUM(DF137, -DF142)</f>
        <v>0</v>
      </c>
      <c r="DG155" s="6">
        <f>SUM(DG136, -DG143)</f>
        <v>0</v>
      </c>
      <c r="DH155" s="6">
        <f>SUM(DH137, -DH142)</f>
        <v>0</v>
      </c>
      <c r="DI155" s="6">
        <f>SUM(DI136, -DI141)</f>
        <v>0</v>
      </c>
      <c r="DJ155" s="6">
        <f>SUM(DJ137, -DJ142)</f>
        <v>0</v>
      </c>
      <c r="DK155" s="6">
        <f>SUM(DK137, -DK142)</f>
        <v>0</v>
      </c>
      <c r="DL155" s="6">
        <f>SUM(DL137, -DL142)</f>
        <v>0</v>
      </c>
      <c r="DM155" s="6">
        <f>SUM(DM136, -DM143)</f>
        <v>0</v>
      </c>
      <c r="DN155" s="6">
        <f>SUM(DN137,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169" t="s">
        <v>67</v>
      </c>
      <c r="DA156" s="120" t="s">
        <v>37</v>
      </c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209">
        <f>SUM(CZ137, -CZ143)</f>
        <v>8.7300000000000003E-2</v>
      </c>
      <c r="DA157" s="121">
        <f>SUM(DA136, -DA141)</f>
        <v>8.6999999999999994E-2</v>
      </c>
      <c r="DB157" s="6">
        <f>SUM(DB143, -DB153)</f>
        <v>0</v>
      </c>
      <c r="DC157" s="6">
        <f>SUM(DC143, -DC153,)</f>
        <v>0</v>
      </c>
      <c r="DD157" s="6">
        <f>SUM(DD143, -DD153,)</f>
        <v>0</v>
      </c>
      <c r="DE157" s="6">
        <f>SUM(DE143, -DE153)</f>
        <v>0</v>
      </c>
      <c r="DF157" s="6">
        <f>SUM(DF143, -DF153)</f>
        <v>0</v>
      </c>
      <c r="DG157" s="6">
        <f>SUM(DG143, -DG153)</f>
        <v>0</v>
      </c>
      <c r="DH157" s="6">
        <f>SUM(DH143, -DH153)</f>
        <v>0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400">SUM(EC142, -EC153)</f>
        <v>0</v>
      </c>
      <c r="ED157" s="6">
        <f t="shared" si="400"/>
        <v>0</v>
      </c>
      <c r="EE157" s="6">
        <f t="shared" si="400"/>
        <v>0</v>
      </c>
      <c r="EF157" s="6">
        <f t="shared" si="400"/>
        <v>0</v>
      </c>
      <c r="EG157" s="6">
        <f t="shared" si="400"/>
        <v>0</v>
      </c>
      <c r="EH157" s="6">
        <f t="shared" si="400"/>
        <v>0</v>
      </c>
      <c r="EI157" s="6">
        <f t="shared" si="400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401">SUM(GU142, -GU153)</f>
        <v>0</v>
      </c>
      <c r="GV157" s="6">
        <f t="shared" si="401"/>
        <v>0</v>
      </c>
      <c r="GW157" s="6">
        <f t="shared" si="401"/>
        <v>0</v>
      </c>
      <c r="GX157" s="6">
        <f t="shared" si="401"/>
        <v>0</v>
      </c>
      <c r="GY157" s="6">
        <f t="shared" si="401"/>
        <v>0</v>
      </c>
      <c r="GZ157" s="6">
        <f t="shared" si="401"/>
        <v>0</v>
      </c>
      <c r="HA157" s="6">
        <f t="shared" si="401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20" t="s">
        <v>38</v>
      </c>
      <c r="DA158" s="123" t="s">
        <v>46</v>
      </c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19">
        <f>SUM(CZ136, -CZ140)</f>
        <v>8.6300000000000002E-2</v>
      </c>
      <c r="DA159" s="248">
        <f>SUM(DA138, -DA143)</f>
        <v>8.3500000000000005E-2</v>
      </c>
      <c r="DB159" s="6">
        <f>SUM(DB143, -DB152)</f>
        <v>0</v>
      </c>
      <c r="DC159" s="6">
        <f>SUM(DC143, -DC152)</f>
        <v>0</v>
      </c>
      <c r="DD159" s="6">
        <f>SUM(DD143, -DD152)</f>
        <v>0</v>
      </c>
      <c r="DE159" s="6">
        <f>SUM(DE143, -DE152)</f>
        <v>0</v>
      </c>
      <c r="DF159" s="6">
        <f>SUM(DF143, -DF152,)</f>
        <v>0</v>
      </c>
      <c r="DG159" s="6">
        <f>SUM(DG142, -DG153)</f>
        <v>0</v>
      </c>
      <c r="DH159" s="6">
        <f>SUM(DH143, -DH152)</f>
        <v>0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18" t="s">
        <v>70</v>
      </c>
      <c r="DA160" s="120" t="s">
        <v>38</v>
      </c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21">
        <f>SUM(CZ138, -CZ143)</f>
        <v>7.6100000000000001E-2</v>
      </c>
      <c r="DA161" s="119">
        <f>SUM(DA136, -DA140)</f>
        <v>7.8199999999999992E-2</v>
      </c>
      <c r="DB161" s="6">
        <f>SUM(DB142, -DB153)</f>
        <v>0</v>
      </c>
      <c r="DC161" s="6">
        <f>SUM(DC143, -DC151)</f>
        <v>0</v>
      </c>
      <c r="DD161" s="6">
        <f>SUM(DD142, -DD153)</f>
        <v>0</v>
      </c>
      <c r="DE161" s="6">
        <f>SUM(DE142, -DE153)</f>
        <v>0</v>
      </c>
      <c r="DF161" s="6">
        <f>SUM(DF142, -DF153)</f>
        <v>0</v>
      </c>
      <c r="DG161" s="6">
        <f>SUM(DG143, -DG152)</f>
        <v>0</v>
      </c>
      <c r="DH161" s="6">
        <f>SUM(DH142, -DH153)</f>
        <v>0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20" t="s">
        <v>36</v>
      </c>
      <c r="DA162" s="118" t="s">
        <v>70</v>
      </c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17">
        <f>SUM(CZ136, -CZ139)</f>
        <v>7.5499999999999998E-2</v>
      </c>
      <c r="DA163" s="121">
        <f>SUM(DA139, -DA143)</f>
        <v>7.2999999999999995E-2</v>
      </c>
      <c r="DB163" s="6">
        <f t="shared" ref="CY163:DB163" si="402">SUM(DB152, -DB159)</f>
        <v>0</v>
      </c>
      <c r="DC163" s="6">
        <f>SUM(DC152, -DC159,)</f>
        <v>0</v>
      </c>
      <c r="DD163" s="6">
        <f>SUM(DD152, -DD159,)</f>
        <v>0</v>
      </c>
      <c r="DE163" s="6">
        <f t="shared" ref="DE163:DH163" si="403">SUM(DE152, -DE159)</f>
        <v>0</v>
      </c>
      <c r="DF163" s="6">
        <f t="shared" si="403"/>
        <v>0</v>
      </c>
      <c r="DG163" s="6">
        <f t="shared" si="403"/>
        <v>0</v>
      </c>
      <c r="DH163" s="6">
        <f t="shared" si="403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404">SUM(DK152, -DK159)</f>
        <v>0</v>
      </c>
      <c r="DL163" s="6">
        <f t="shared" si="404"/>
        <v>0</v>
      </c>
      <c r="DM163" s="6">
        <f t="shared" si="404"/>
        <v>0</v>
      </c>
      <c r="DN163" s="6">
        <f t="shared" si="404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405">SUM(DQ152, -DQ159)</f>
        <v>0</v>
      </c>
      <c r="DR163" s="6">
        <f t="shared" si="405"/>
        <v>0</v>
      </c>
      <c r="DS163" s="6">
        <f t="shared" si="405"/>
        <v>0</v>
      </c>
      <c r="DT163" s="6">
        <f t="shared" si="405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6">SUM(DW152, -DW159)</f>
        <v>0</v>
      </c>
      <c r="DX163" s="6">
        <f t="shared" si="406"/>
        <v>0</v>
      </c>
      <c r="DY163" s="6">
        <f t="shared" si="406"/>
        <v>0</v>
      </c>
      <c r="DZ163" s="6">
        <f t="shared" si="40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7">SUM(EC152, -EC159)</f>
        <v>0</v>
      </c>
      <c r="ED163" s="6">
        <f t="shared" si="407"/>
        <v>0</v>
      </c>
      <c r="EE163" s="6">
        <f t="shared" si="407"/>
        <v>0</v>
      </c>
      <c r="EF163" s="6">
        <f t="shared" si="407"/>
        <v>0</v>
      </c>
      <c r="EG163" s="6">
        <f t="shared" si="407"/>
        <v>0</v>
      </c>
      <c r="EH163" s="6">
        <f t="shared" si="407"/>
        <v>0</v>
      </c>
      <c r="EI163" s="6">
        <f t="shared" si="40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8">SUM(EM152, -EM159)</f>
        <v>0</v>
      </c>
      <c r="EN163" s="6">
        <f t="shared" si="408"/>
        <v>0</v>
      </c>
      <c r="EO163" s="6">
        <f t="shared" si="408"/>
        <v>0</v>
      </c>
      <c r="EP163" s="6">
        <f t="shared" si="40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9">SUM(ES152, -ES159)</f>
        <v>0</v>
      </c>
      <c r="ET163" s="6">
        <f t="shared" si="409"/>
        <v>0</v>
      </c>
      <c r="EU163" s="6">
        <f t="shared" si="409"/>
        <v>0</v>
      </c>
      <c r="EV163" s="6">
        <f t="shared" si="40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10">SUM(EY152, -EY159)</f>
        <v>0</v>
      </c>
      <c r="EZ163" s="6">
        <f t="shared" si="410"/>
        <v>0</v>
      </c>
      <c r="FA163" s="6">
        <f t="shared" si="410"/>
        <v>0</v>
      </c>
      <c r="FB163" s="6">
        <f t="shared" si="41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11">SUM(FE152, -FE159)</f>
        <v>0</v>
      </c>
      <c r="FF163" s="6">
        <f t="shared" si="411"/>
        <v>0</v>
      </c>
      <c r="FG163" s="6">
        <f t="shared" si="411"/>
        <v>0</v>
      </c>
      <c r="FH163" s="6">
        <f t="shared" si="41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12">SUM(FK152, -FK159)</f>
        <v>0</v>
      </c>
      <c r="FL163" s="6">
        <f t="shared" si="412"/>
        <v>0</v>
      </c>
      <c r="FM163" s="6">
        <f t="shared" si="412"/>
        <v>0</v>
      </c>
      <c r="FN163" s="6">
        <f t="shared" si="41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13">SUM(FQ152, -FQ159)</f>
        <v>0</v>
      </c>
      <c r="FR163" s="6">
        <f t="shared" si="413"/>
        <v>0</v>
      </c>
      <c r="FS163" s="6">
        <f t="shared" si="413"/>
        <v>0</v>
      </c>
      <c r="FT163" s="6">
        <f t="shared" si="41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14">SUM(FW152, -FW159)</f>
        <v>0</v>
      </c>
      <c r="FX163" s="6">
        <f t="shared" si="414"/>
        <v>0</v>
      </c>
      <c r="FY163" s="6">
        <f t="shared" si="414"/>
        <v>0</v>
      </c>
      <c r="FZ163" s="6">
        <f t="shared" si="41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15">SUM(GC152, -GC159)</f>
        <v>0</v>
      </c>
      <c r="GD163" s="6">
        <f t="shared" si="415"/>
        <v>0</v>
      </c>
      <c r="GE163" s="6">
        <f t="shared" si="415"/>
        <v>0</v>
      </c>
      <c r="GF163" s="6">
        <f t="shared" si="41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6">SUM(GI152, -GI159)</f>
        <v>0</v>
      </c>
      <c r="GJ163" s="6">
        <f t="shared" si="416"/>
        <v>0</v>
      </c>
      <c r="GK163" s="6">
        <f t="shared" si="416"/>
        <v>0</v>
      </c>
      <c r="GL163" s="6">
        <f t="shared" si="41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7">SUM(GO152, -GO159)</f>
        <v>0</v>
      </c>
      <c r="GP163" s="6">
        <f t="shared" si="417"/>
        <v>0</v>
      </c>
      <c r="GQ163" s="6">
        <f t="shared" si="417"/>
        <v>0</v>
      </c>
      <c r="GR163" s="6">
        <f t="shared" si="41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8">SUM(GU152, -GU159)</f>
        <v>0</v>
      </c>
      <c r="GV163" s="6">
        <f t="shared" si="418"/>
        <v>0</v>
      </c>
      <c r="GW163" s="6">
        <f t="shared" si="418"/>
        <v>0</v>
      </c>
      <c r="GX163" s="6">
        <f t="shared" si="418"/>
        <v>0</v>
      </c>
      <c r="GY163" s="6">
        <f t="shared" si="418"/>
        <v>0</v>
      </c>
      <c r="GZ163" s="6">
        <f t="shared" si="418"/>
        <v>0</v>
      </c>
      <c r="HA163" s="6">
        <f t="shared" si="41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23" t="s">
        <v>46</v>
      </c>
      <c r="DA164" s="120" t="s">
        <v>42</v>
      </c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8">
        <f>SUM(CZ139, -CZ143)</f>
        <v>6.9800000000000001E-2</v>
      </c>
      <c r="DA165" s="121">
        <f>SUM(DA136, -DA139)</f>
        <v>7.1800000000000003E-2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20" t="s">
        <v>42</v>
      </c>
      <c r="DA166" s="169" t="s">
        <v>64</v>
      </c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21">
        <f>SUM(CZ136, -CZ138)</f>
        <v>6.9199999999999998E-2</v>
      </c>
      <c r="DA167" s="121">
        <f>SUM(DA137, -DA142)</f>
        <v>6.9700000000000012E-2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169" t="s">
        <v>64</v>
      </c>
      <c r="DA168" s="122" t="s">
        <v>57</v>
      </c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21">
        <f>SUM(CZ137, -CZ142)</f>
        <v>6.8100000000000008E-2</v>
      </c>
      <c r="DA169" s="117">
        <f>SUM(DA140, -DA143)</f>
        <v>6.6600000000000006E-2</v>
      </c>
      <c r="DB169" s="6">
        <f t="shared" ref="CY169:DB169" si="419">SUM(DB158, -DB165)</f>
        <v>0</v>
      </c>
      <c r="DC169" s="6">
        <f>SUM(DC158, -DC165,)</f>
        <v>0</v>
      </c>
      <c r="DD169" s="6">
        <f>SUM(DD158, -DD165,)</f>
        <v>0</v>
      </c>
      <c r="DE169" s="6">
        <f t="shared" ref="DE169:DH169" si="420">SUM(DE158, -DE165)</f>
        <v>0</v>
      </c>
      <c r="DF169" s="6">
        <f t="shared" si="420"/>
        <v>0</v>
      </c>
      <c r="DG169" s="6">
        <f t="shared" si="420"/>
        <v>0</v>
      </c>
      <c r="DH169" s="6">
        <f t="shared" si="420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21">SUM(DK158, -DK165)</f>
        <v>0</v>
      </c>
      <c r="DL169" s="6">
        <f t="shared" si="421"/>
        <v>0</v>
      </c>
      <c r="DM169" s="6">
        <f t="shared" si="421"/>
        <v>0</v>
      </c>
      <c r="DN169" s="6">
        <f t="shared" si="421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22">SUM(DQ158, -DQ165)</f>
        <v>0</v>
      </c>
      <c r="DR169" s="6">
        <f t="shared" si="422"/>
        <v>0</v>
      </c>
      <c r="DS169" s="6">
        <f t="shared" si="422"/>
        <v>0</v>
      </c>
      <c r="DT169" s="6">
        <f t="shared" si="422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23">SUM(DW158, -DW165)</f>
        <v>0</v>
      </c>
      <c r="DX169" s="6">
        <f t="shared" si="423"/>
        <v>0</v>
      </c>
      <c r="DY169" s="6">
        <f t="shared" si="423"/>
        <v>0</v>
      </c>
      <c r="DZ169" s="6">
        <f t="shared" si="423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24">SUM(EC158, -EC165)</f>
        <v>0</v>
      </c>
      <c r="ED169" s="6">
        <f t="shared" si="424"/>
        <v>0</v>
      </c>
      <c r="EE169" s="6">
        <f t="shared" si="424"/>
        <v>0</v>
      </c>
      <c r="EF169" s="6">
        <f t="shared" si="424"/>
        <v>0</v>
      </c>
      <c r="EG169" s="6">
        <f t="shared" si="424"/>
        <v>0</v>
      </c>
      <c r="EH169" s="6">
        <f t="shared" si="424"/>
        <v>0</v>
      </c>
      <c r="EI169" s="6">
        <f t="shared" si="424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25">SUM(EM158, -EM165)</f>
        <v>0</v>
      </c>
      <c r="EN169" s="6">
        <f t="shared" si="425"/>
        <v>0</v>
      </c>
      <c r="EO169" s="6">
        <f t="shared" si="425"/>
        <v>0</v>
      </c>
      <c r="EP169" s="6">
        <f t="shared" si="425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26">SUM(ES158, -ES165)</f>
        <v>0</v>
      </c>
      <c r="ET169" s="6">
        <f t="shared" si="426"/>
        <v>0</v>
      </c>
      <c r="EU169" s="6">
        <f t="shared" si="426"/>
        <v>0</v>
      </c>
      <c r="EV169" s="6">
        <f t="shared" si="426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7">SUM(EY158, -EY165)</f>
        <v>0</v>
      </c>
      <c r="EZ169" s="6">
        <f t="shared" si="427"/>
        <v>0</v>
      </c>
      <c r="FA169" s="6">
        <f t="shared" si="427"/>
        <v>0</v>
      </c>
      <c r="FB169" s="6">
        <f t="shared" si="427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8">SUM(FE158, -FE165)</f>
        <v>0</v>
      </c>
      <c r="FF169" s="6">
        <f t="shared" si="428"/>
        <v>0</v>
      </c>
      <c r="FG169" s="6">
        <f t="shared" si="428"/>
        <v>0</v>
      </c>
      <c r="FH169" s="6">
        <f t="shared" si="428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9">SUM(FK158, -FK165)</f>
        <v>0</v>
      </c>
      <c r="FL169" s="6">
        <f t="shared" si="429"/>
        <v>0</v>
      </c>
      <c r="FM169" s="6">
        <f t="shared" si="429"/>
        <v>0</v>
      </c>
      <c r="FN169" s="6">
        <f t="shared" si="429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30">SUM(FQ158, -FQ165)</f>
        <v>0</v>
      </c>
      <c r="FR169" s="6">
        <f t="shared" si="430"/>
        <v>0</v>
      </c>
      <c r="FS169" s="6">
        <f t="shared" si="430"/>
        <v>0</v>
      </c>
      <c r="FT169" s="6">
        <f t="shared" si="430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31">SUM(FW158, -FW165)</f>
        <v>0</v>
      </c>
      <c r="FX169" s="6">
        <f t="shared" si="431"/>
        <v>0</v>
      </c>
      <c r="FY169" s="6">
        <f t="shared" si="431"/>
        <v>0</v>
      </c>
      <c r="FZ169" s="6">
        <f t="shared" si="431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32">SUM(GC158, -GC165)</f>
        <v>0</v>
      </c>
      <c r="GD169" s="6">
        <f t="shared" si="432"/>
        <v>0</v>
      </c>
      <c r="GE169" s="6">
        <f t="shared" si="432"/>
        <v>0</v>
      </c>
      <c r="GF169" s="6">
        <f t="shared" si="432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33">SUM(GI158, -GI165)</f>
        <v>0</v>
      </c>
      <c r="GJ169" s="6">
        <f t="shared" si="433"/>
        <v>0</v>
      </c>
      <c r="GK169" s="6">
        <f t="shared" si="433"/>
        <v>0</v>
      </c>
      <c r="GL169" s="6">
        <f t="shared" si="433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34">SUM(GO158, -GO165)</f>
        <v>0</v>
      </c>
      <c r="GP169" s="6">
        <f t="shared" si="434"/>
        <v>0</v>
      </c>
      <c r="GQ169" s="6">
        <f t="shared" si="434"/>
        <v>0</v>
      </c>
      <c r="GR169" s="6">
        <f t="shared" si="434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35">SUM(GU158, -GU165)</f>
        <v>0</v>
      </c>
      <c r="GV169" s="6">
        <f t="shared" si="435"/>
        <v>0</v>
      </c>
      <c r="GW169" s="6">
        <f t="shared" si="435"/>
        <v>0</v>
      </c>
      <c r="GX169" s="6">
        <f t="shared" si="435"/>
        <v>0</v>
      </c>
      <c r="GY169" s="6">
        <f t="shared" si="435"/>
        <v>0</v>
      </c>
      <c r="GZ169" s="6">
        <f t="shared" si="435"/>
        <v>0</v>
      </c>
      <c r="HA169" s="6">
        <f t="shared" si="435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22" t="s">
        <v>57</v>
      </c>
      <c r="DA170" s="120" t="s">
        <v>36</v>
      </c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17">
        <f>SUM(CZ140, -CZ143)</f>
        <v>5.8999999999999997E-2</v>
      </c>
      <c r="DA171" s="117">
        <f>SUM(DA136, -DA138)</f>
        <v>6.13E-2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20" t="s">
        <v>41</v>
      </c>
      <c r="DA172" s="189" t="s">
        <v>52</v>
      </c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21">
        <f>SUM(CZ136, -CZ137)</f>
        <v>5.7999999999999996E-2</v>
      </c>
      <c r="DA173" s="116">
        <f>SUM(DA141, -DA143)</f>
        <v>5.7800000000000004E-2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18" t="s">
        <v>65</v>
      </c>
      <c r="DA174" s="123" t="s">
        <v>47</v>
      </c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21">
        <f>SUM(CZ138, -CZ142)</f>
        <v>5.6900000000000006E-2</v>
      </c>
      <c r="DA175" s="121">
        <f>SUM(DA138, -DA142)</f>
        <v>5.6000000000000001E-2</v>
      </c>
      <c r="DB175" s="6">
        <f t="shared" ref="CY175:DB175" si="436">SUM(DB164, -DB171)</f>
        <v>0</v>
      </c>
      <c r="DC175" s="6">
        <f>SUM(DC164, -DC171,)</f>
        <v>0</v>
      </c>
      <c r="DD175" s="6">
        <f>SUM(DD164, -DD171,)</f>
        <v>0</v>
      </c>
      <c r="DE175" s="6">
        <f t="shared" ref="DE175:DH175" si="437">SUM(DE164, -DE171)</f>
        <v>0</v>
      </c>
      <c r="DF175" s="6">
        <f t="shared" si="437"/>
        <v>0</v>
      </c>
      <c r="DG175" s="6">
        <f t="shared" si="437"/>
        <v>0</v>
      </c>
      <c r="DH175" s="6">
        <f t="shared" si="437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8">SUM(DK164, -DK171)</f>
        <v>0</v>
      </c>
      <c r="DL175" s="6">
        <f t="shared" si="438"/>
        <v>0</v>
      </c>
      <c r="DM175" s="6">
        <f t="shared" si="438"/>
        <v>0</v>
      </c>
      <c r="DN175" s="6">
        <f t="shared" si="438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9">SUM(DQ164, -DQ171)</f>
        <v>0</v>
      </c>
      <c r="DR175" s="6">
        <f t="shared" si="439"/>
        <v>0</v>
      </c>
      <c r="DS175" s="6">
        <f t="shared" si="439"/>
        <v>0</v>
      </c>
      <c r="DT175" s="6">
        <f t="shared" si="439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40">SUM(DW164, -DW171)</f>
        <v>0</v>
      </c>
      <c r="DX175" s="6">
        <f t="shared" si="440"/>
        <v>0</v>
      </c>
      <c r="DY175" s="6">
        <f t="shared" si="440"/>
        <v>0</v>
      </c>
      <c r="DZ175" s="6">
        <f t="shared" si="440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41">SUM(EC164, -EC171)</f>
        <v>0</v>
      </c>
      <c r="ED175" s="6">
        <f t="shared" si="441"/>
        <v>0</v>
      </c>
      <c r="EE175" s="6">
        <f t="shared" si="441"/>
        <v>0</v>
      </c>
      <c r="EF175" s="6">
        <f t="shared" si="441"/>
        <v>0</v>
      </c>
      <c r="EG175" s="6">
        <f t="shared" si="441"/>
        <v>0</v>
      </c>
      <c r="EH175" s="6">
        <f t="shared" si="441"/>
        <v>0</v>
      </c>
      <c r="EI175" s="6">
        <f t="shared" si="441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42">SUM(EM164, -EM171)</f>
        <v>0</v>
      </c>
      <c r="EN175" s="6">
        <f t="shared" si="442"/>
        <v>0</v>
      </c>
      <c r="EO175" s="6">
        <f t="shared" si="442"/>
        <v>0</v>
      </c>
      <c r="EP175" s="6">
        <f t="shared" si="442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43">SUM(ES164, -ES171)</f>
        <v>0</v>
      </c>
      <c r="ET175" s="6">
        <f t="shared" si="443"/>
        <v>0</v>
      </c>
      <c r="EU175" s="6">
        <f t="shared" si="443"/>
        <v>0</v>
      </c>
      <c r="EV175" s="6">
        <f t="shared" si="443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44">SUM(EY164, -EY171)</f>
        <v>0</v>
      </c>
      <c r="EZ175" s="6">
        <f t="shared" si="444"/>
        <v>0</v>
      </c>
      <c r="FA175" s="6">
        <f t="shared" si="444"/>
        <v>0</v>
      </c>
      <c r="FB175" s="6">
        <f t="shared" si="444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45">SUM(FE164, -FE171)</f>
        <v>0</v>
      </c>
      <c r="FF175" s="6">
        <f t="shared" si="445"/>
        <v>0</v>
      </c>
      <c r="FG175" s="6">
        <f t="shared" si="445"/>
        <v>0</v>
      </c>
      <c r="FH175" s="6">
        <f t="shared" si="445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46">SUM(FK164, -FK171)</f>
        <v>0</v>
      </c>
      <c r="FL175" s="6">
        <f t="shared" si="446"/>
        <v>0</v>
      </c>
      <c r="FM175" s="6">
        <f t="shared" si="446"/>
        <v>0</v>
      </c>
      <c r="FN175" s="6">
        <f t="shared" si="446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47">SUM(FQ164, -FQ171)</f>
        <v>0</v>
      </c>
      <c r="FR175" s="6">
        <f t="shared" si="447"/>
        <v>0</v>
      </c>
      <c r="FS175" s="6">
        <f t="shared" si="447"/>
        <v>0</v>
      </c>
      <c r="FT175" s="6">
        <f t="shared" si="447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8">SUM(FW164, -FW171)</f>
        <v>0</v>
      </c>
      <c r="FX175" s="6">
        <f t="shared" si="448"/>
        <v>0</v>
      </c>
      <c r="FY175" s="6">
        <f t="shared" si="448"/>
        <v>0</v>
      </c>
      <c r="FZ175" s="6">
        <f t="shared" si="448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9">SUM(GC164, -GC171)</f>
        <v>0</v>
      </c>
      <c r="GD175" s="6">
        <f t="shared" si="449"/>
        <v>0</v>
      </c>
      <c r="GE175" s="6">
        <f t="shared" si="449"/>
        <v>0</v>
      </c>
      <c r="GF175" s="6">
        <f t="shared" si="449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50">SUM(GI164, -GI171)</f>
        <v>0</v>
      </c>
      <c r="GJ175" s="6">
        <f t="shared" si="450"/>
        <v>0</v>
      </c>
      <c r="GK175" s="6">
        <f t="shared" si="450"/>
        <v>0</v>
      </c>
      <c r="GL175" s="6">
        <f t="shared" si="450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51">SUM(GO164, -GO171)</f>
        <v>0</v>
      </c>
      <c r="GP175" s="6">
        <f t="shared" si="451"/>
        <v>0</v>
      </c>
      <c r="GQ175" s="6">
        <f t="shared" si="451"/>
        <v>0</v>
      </c>
      <c r="GR175" s="6">
        <f t="shared" si="451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52">SUM(GU164, -GU171)</f>
        <v>0</v>
      </c>
      <c r="GV175" s="6">
        <f t="shared" si="452"/>
        <v>0</v>
      </c>
      <c r="GW175" s="6">
        <f t="shared" si="452"/>
        <v>0</v>
      </c>
      <c r="GX175" s="6">
        <f t="shared" si="452"/>
        <v>0</v>
      </c>
      <c r="GY175" s="6">
        <f t="shared" si="452"/>
        <v>0</v>
      </c>
      <c r="GZ175" s="6">
        <f t="shared" si="452"/>
        <v>0</v>
      </c>
      <c r="HA175" s="6">
        <f t="shared" si="452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23" t="s">
        <v>47</v>
      </c>
      <c r="DA176" s="120" t="s">
        <v>41</v>
      </c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21">
        <f>SUM(CZ139, -CZ142)</f>
        <v>5.0600000000000006E-2</v>
      </c>
      <c r="DA177" s="121">
        <f>SUM(DA136, -DA137)</f>
        <v>4.7599999999999996E-2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89" t="s">
        <v>52</v>
      </c>
      <c r="DA178" s="118" t="s">
        <v>65</v>
      </c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16">
        <f>SUM(CZ141, -CZ143)</f>
        <v>4.65E-2</v>
      </c>
      <c r="DA179" s="121">
        <f>SUM(DA139, -DA142)</f>
        <v>4.5500000000000006E-2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25" t="s">
        <v>54</v>
      </c>
      <c r="DA180" s="125" t="s">
        <v>54</v>
      </c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19">
        <f>SUM(CZ137, -CZ141)</f>
        <v>4.0800000000000003E-2</v>
      </c>
      <c r="DA181" s="119">
        <f>SUM(DA137, -DA141)</f>
        <v>3.9400000000000004E-2</v>
      </c>
      <c r="DB181" s="6">
        <f t="shared" ref="CY181:DB181" si="453">SUM(DB170, -DB177)</f>
        <v>0</v>
      </c>
      <c r="DC181" s="6">
        <f>SUM(DC170, -DC177,)</f>
        <v>0</v>
      </c>
      <c r="DD181" s="6">
        <f>SUM(DD170, -DD177,)</f>
        <v>0</v>
      </c>
      <c r="DE181" s="6">
        <f t="shared" ref="DE181:DH181" si="454">SUM(DE170, -DE177)</f>
        <v>0</v>
      </c>
      <c r="DF181" s="6">
        <f t="shared" si="454"/>
        <v>0</v>
      </c>
      <c r="DG181" s="6">
        <f t="shared" si="454"/>
        <v>0</v>
      </c>
      <c r="DH181" s="6">
        <f t="shared" si="454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55">SUM(DK170, -DK177)</f>
        <v>0</v>
      </c>
      <c r="DL181" s="6">
        <f t="shared" si="455"/>
        <v>0</v>
      </c>
      <c r="DM181" s="6">
        <f t="shared" si="455"/>
        <v>0</v>
      </c>
      <c r="DN181" s="6">
        <f t="shared" si="45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56">SUM(DQ170, -DQ177)</f>
        <v>0</v>
      </c>
      <c r="DR181" s="6">
        <f t="shared" si="456"/>
        <v>0</v>
      </c>
      <c r="DS181" s="6">
        <f t="shared" si="456"/>
        <v>0</v>
      </c>
      <c r="DT181" s="6">
        <f t="shared" si="45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57">SUM(DW170, -DW177)</f>
        <v>0</v>
      </c>
      <c r="DX181" s="6">
        <f t="shared" si="457"/>
        <v>0</v>
      </c>
      <c r="DY181" s="6">
        <f t="shared" si="457"/>
        <v>0</v>
      </c>
      <c r="DZ181" s="6">
        <f t="shared" si="45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58">SUM(EC170, -EC177)</f>
        <v>0</v>
      </c>
      <c r="ED181" s="6">
        <f t="shared" si="458"/>
        <v>0</v>
      </c>
      <c r="EE181" s="6">
        <f t="shared" si="458"/>
        <v>0</v>
      </c>
      <c r="EF181" s="6">
        <f t="shared" si="458"/>
        <v>0</v>
      </c>
      <c r="EG181" s="6">
        <f t="shared" si="458"/>
        <v>0</v>
      </c>
      <c r="EH181" s="6">
        <f t="shared" si="458"/>
        <v>0</v>
      </c>
      <c r="EI181" s="6">
        <f t="shared" si="45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9">SUM(EM170, -EM177)</f>
        <v>0</v>
      </c>
      <c r="EN181" s="6">
        <f t="shared" si="459"/>
        <v>0</v>
      </c>
      <c r="EO181" s="6">
        <f t="shared" si="459"/>
        <v>0</v>
      </c>
      <c r="EP181" s="6">
        <f t="shared" si="45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60">SUM(ES170, -ES177)</f>
        <v>0</v>
      </c>
      <c r="ET181" s="6">
        <f t="shared" si="460"/>
        <v>0</v>
      </c>
      <c r="EU181" s="6">
        <f t="shared" si="460"/>
        <v>0</v>
      </c>
      <c r="EV181" s="6">
        <f t="shared" si="46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61">SUM(EY170, -EY177)</f>
        <v>0</v>
      </c>
      <c r="EZ181" s="6">
        <f t="shared" si="461"/>
        <v>0</v>
      </c>
      <c r="FA181" s="6">
        <f t="shared" si="461"/>
        <v>0</v>
      </c>
      <c r="FB181" s="6">
        <f t="shared" si="46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62">SUM(FE170, -FE177)</f>
        <v>0</v>
      </c>
      <c r="FF181" s="6">
        <f t="shared" si="462"/>
        <v>0</v>
      </c>
      <c r="FG181" s="6">
        <f t="shared" si="462"/>
        <v>0</v>
      </c>
      <c r="FH181" s="6">
        <f t="shared" si="46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63">SUM(FK170, -FK177)</f>
        <v>0</v>
      </c>
      <c r="FL181" s="6">
        <f t="shared" si="463"/>
        <v>0</v>
      </c>
      <c r="FM181" s="6">
        <f t="shared" si="463"/>
        <v>0</v>
      </c>
      <c r="FN181" s="6">
        <f t="shared" si="46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64">SUM(FQ170, -FQ177)</f>
        <v>0</v>
      </c>
      <c r="FR181" s="6">
        <f t="shared" si="464"/>
        <v>0</v>
      </c>
      <c r="FS181" s="6">
        <f t="shared" si="464"/>
        <v>0</v>
      </c>
      <c r="FT181" s="6">
        <f t="shared" si="46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65">SUM(FW170, -FW177)</f>
        <v>0</v>
      </c>
      <c r="FX181" s="6">
        <f t="shared" si="465"/>
        <v>0</v>
      </c>
      <c r="FY181" s="6">
        <f t="shared" si="465"/>
        <v>0</v>
      </c>
      <c r="FZ181" s="6">
        <f t="shared" si="46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66">SUM(GC170, -GC177)</f>
        <v>0</v>
      </c>
      <c r="GD181" s="6">
        <f t="shared" si="466"/>
        <v>0</v>
      </c>
      <c r="GE181" s="6">
        <f t="shared" si="466"/>
        <v>0</v>
      </c>
      <c r="GF181" s="6">
        <f t="shared" si="46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67">SUM(GI170, -GI177)</f>
        <v>0</v>
      </c>
      <c r="GJ181" s="6">
        <f t="shared" si="467"/>
        <v>0</v>
      </c>
      <c r="GK181" s="6">
        <f t="shared" si="467"/>
        <v>0</v>
      </c>
      <c r="GL181" s="6">
        <f t="shared" si="46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68">SUM(GO170, -GO177)</f>
        <v>0</v>
      </c>
      <c r="GP181" s="6">
        <f t="shared" si="468"/>
        <v>0</v>
      </c>
      <c r="GQ181" s="6">
        <f t="shared" si="468"/>
        <v>0</v>
      </c>
      <c r="GR181" s="6">
        <f t="shared" si="46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9">SUM(GU170, -GU177)</f>
        <v>0</v>
      </c>
      <c r="GV181" s="6">
        <f t="shared" si="469"/>
        <v>0</v>
      </c>
      <c r="GW181" s="6">
        <f t="shared" si="469"/>
        <v>0</v>
      </c>
      <c r="GX181" s="6">
        <f t="shared" si="469"/>
        <v>0</v>
      </c>
      <c r="GY181" s="6">
        <f t="shared" si="469"/>
        <v>0</v>
      </c>
      <c r="GZ181" s="6">
        <f t="shared" si="469"/>
        <v>0</v>
      </c>
      <c r="HA181" s="6">
        <f t="shared" si="46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22" t="s">
        <v>84</v>
      </c>
      <c r="DA182" s="122" t="s">
        <v>84</v>
      </c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70">SUM(CD136, -CD137)</f>
        <v>5.4199999999999998E-2</v>
      </c>
      <c r="CE183" s="145">
        <f t="shared" si="470"/>
        <v>5.57E-2</v>
      </c>
      <c r="CF183" s="119">
        <f t="shared" si="470"/>
        <v>6.1299999999999993E-2</v>
      </c>
      <c r="CG183" s="179">
        <f t="shared" si="470"/>
        <v>6.88E-2</v>
      </c>
      <c r="CH183" s="149">
        <f t="shared" si="470"/>
        <v>6.6700000000000009E-2</v>
      </c>
      <c r="CI183" s="117">
        <f t="shared" si="470"/>
        <v>6.6099999999999992E-2</v>
      </c>
      <c r="CJ183" s="179">
        <f t="shared" si="470"/>
        <v>5.2999999999999999E-2</v>
      </c>
      <c r="CK183" s="149">
        <f t="shared" si="47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17">
        <f>SUM(CZ140, -CZ142)</f>
        <v>3.9800000000000002E-2</v>
      </c>
      <c r="DA183" s="117">
        <f>SUM(DA140, -DA142)</f>
        <v>3.9100000000000003E-2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18" t="s">
        <v>55</v>
      </c>
      <c r="DA184" s="169" t="s">
        <v>59</v>
      </c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71">SUM(CC137, -CC141)</f>
        <v>3.7400000000000003E-2</v>
      </c>
      <c r="CD185" s="180">
        <f t="shared" si="471"/>
        <v>3.95E-2</v>
      </c>
      <c r="CE185" s="147">
        <f t="shared" si="471"/>
        <v>3.9199999999999999E-2</v>
      </c>
      <c r="CF185" s="121">
        <f t="shared" si="471"/>
        <v>5.1799999999999999E-2</v>
      </c>
      <c r="CG185" s="180">
        <f t="shared" si="471"/>
        <v>4.3900000000000002E-2</v>
      </c>
      <c r="CH185" s="147">
        <f t="shared" si="471"/>
        <v>5.2000000000000005E-2</v>
      </c>
      <c r="CI185" s="121">
        <f t="shared" si="471"/>
        <v>4.9000000000000002E-2</v>
      </c>
      <c r="CJ185" s="180">
        <f t="shared" si="471"/>
        <v>3.6900000000000002E-2</v>
      </c>
      <c r="CK185" s="147">
        <f t="shared" si="47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19">
        <f>SUM(CZ138, -CZ141)</f>
        <v>2.9600000000000001E-2</v>
      </c>
      <c r="DA185" s="116">
        <f>SUM(DA137, -DA140)</f>
        <v>3.0600000000000002E-2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169" t="s">
        <v>59</v>
      </c>
      <c r="DA186" s="189" t="s">
        <v>53</v>
      </c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16">
        <f>SUM(CZ137, -CZ140)</f>
        <v>2.8300000000000002E-2</v>
      </c>
      <c r="DA187" s="117">
        <f>SUM(DA141, -DA142)</f>
        <v>3.0300000000000004E-2</v>
      </c>
      <c r="DB187" s="6">
        <f t="shared" ref="CY187:DB187" si="472">SUM(DB176, -DB183)</f>
        <v>0</v>
      </c>
      <c r="DC187" s="6">
        <f>SUM(DC176, -DC183,)</f>
        <v>0</v>
      </c>
      <c r="DD187" s="6">
        <f>SUM(DD176, -DD183,)</f>
        <v>0</v>
      </c>
      <c r="DE187" s="6">
        <f t="shared" ref="DE187:DH187" si="473">SUM(DE176, -DE183)</f>
        <v>0</v>
      </c>
      <c r="DF187" s="6">
        <f t="shared" si="473"/>
        <v>0</v>
      </c>
      <c r="DG187" s="6">
        <f t="shared" si="473"/>
        <v>0</v>
      </c>
      <c r="DH187" s="6">
        <f t="shared" si="473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74">SUM(DK176, -DK183)</f>
        <v>0</v>
      </c>
      <c r="DL187" s="6">
        <f t="shared" si="474"/>
        <v>0</v>
      </c>
      <c r="DM187" s="6">
        <f t="shared" si="474"/>
        <v>0</v>
      </c>
      <c r="DN187" s="6">
        <f t="shared" si="474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75">SUM(DQ176, -DQ183)</f>
        <v>0</v>
      </c>
      <c r="DR187" s="6">
        <f t="shared" si="475"/>
        <v>0</v>
      </c>
      <c r="DS187" s="6">
        <f t="shared" si="475"/>
        <v>0</v>
      </c>
      <c r="DT187" s="6">
        <f t="shared" si="475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76">SUM(DW176, -DW183)</f>
        <v>0</v>
      </c>
      <c r="DX187" s="6">
        <f t="shared" si="476"/>
        <v>0</v>
      </c>
      <c r="DY187" s="6">
        <f t="shared" si="476"/>
        <v>0</v>
      </c>
      <c r="DZ187" s="6">
        <f t="shared" si="476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77">SUM(EC176, -EC183)</f>
        <v>0</v>
      </c>
      <c r="ED187" s="6">
        <f t="shared" si="477"/>
        <v>0</v>
      </c>
      <c r="EE187" s="6">
        <f t="shared" si="477"/>
        <v>0</v>
      </c>
      <c r="EF187" s="6">
        <f t="shared" si="477"/>
        <v>0</v>
      </c>
      <c r="EG187" s="6">
        <f t="shared" si="477"/>
        <v>0</v>
      </c>
      <c r="EH187" s="6">
        <f t="shared" si="477"/>
        <v>0</v>
      </c>
      <c r="EI187" s="6">
        <f t="shared" si="477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78">SUM(EM176, -EM183)</f>
        <v>0</v>
      </c>
      <c r="EN187" s="6">
        <f t="shared" si="478"/>
        <v>0</v>
      </c>
      <c r="EO187" s="6">
        <f t="shared" si="478"/>
        <v>0</v>
      </c>
      <c r="EP187" s="6">
        <f t="shared" si="478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9">SUM(ES176, -ES183)</f>
        <v>0</v>
      </c>
      <c r="ET187" s="6">
        <f t="shared" si="479"/>
        <v>0</v>
      </c>
      <c r="EU187" s="6">
        <f t="shared" si="479"/>
        <v>0</v>
      </c>
      <c r="EV187" s="6">
        <f t="shared" si="47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80">SUM(EY176, -EY183)</f>
        <v>0</v>
      </c>
      <c r="EZ187" s="6">
        <f t="shared" si="480"/>
        <v>0</v>
      </c>
      <c r="FA187" s="6">
        <f t="shared" si="480"/>
        <v>0</v>
      </c>
      <c r="FB187" s="6">
        <f t="shared" si="48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81">SUM(FE176, -FE183)</f>
        <v>0</v>
      </c>
      <c r="FF187" s="6">
        <f t="shared" si="481"/>
        <v>0</v>
      </c>
      <c r="FG187" s="6">
        <f t="shared" si="481"/>
        <v>0</v>
      </c>
      <c r="FH187" s="6">
        <f t="shared" si="48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82">SUM(FK176, -FK183)</f>
        <v>0</v>
      </c>
      <c r="FL187" s="6">
        <f t="shared" si="482"/>
        <v>0</v>
      </c>
      <c r="FM187" s="6">
        <f t="shared" si="482"/>
        <v>0</v>
      </c>
      <c r="FN187" s="6">
        <f t="shared" si="48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83">SUM(FQ176, -FQ183)</f>
        <v>0</v>
      </c>
      <c r="FR187" s="6">
        <f t="shared" si="483"/>
        <v>0</v>
      </c>
      <c r="FS187" s="6">
        <f t="shared" si="483"/>
        <v>0</v>
      </c>
      <c r="FT187" s="6">
        <f t="shared" si="48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84">SUM(FW176, -FW183)</f>
        <v>0</v>
      </c>
      <c r="FX187" s="6">
        <f t="shared" si="484"/>
        <v>0</v>
      </c>
      <c r="FY187" s="6">
        <f t="shared" si="484"/>
        <v>0</v>
      </c>
      <c r="FZ187" s="6">
        <f t="shared" si="48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85">SUM(GC176, -GC183)</f>
        <v>0</v>
      </c>
      <c r="GD187" s="6">
        <f t="shared" si="485"/>
        <v>0</v>
      </c>
      <c r="GE187" s="6">
        <f t="shared" si="485"/>
        <v>0</v>
      </c>
      <c r="GF187" s="6">
        <f t="shared" si="48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86">SUM(GI176, -GI183)</f>
        <v>0</v>
      </c>
      <c r="GJ187" s="6">
        <f t="shared" si="486"/>
        <v>0</v>
      </c>
      <c r="GK187" s="6">
        <f t="shared" si="486"/>
        <v>0</v>
      </c>
      <c r="GL187" s="6">
        <f t="shared" si="48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87">SUM(GO176, -GO183)</f>
        <v>0</v>
      </c>
      <c r="GP187" s="6">
        <f t="shared" si="487"/>
        <v>0</v>
      </c>
      <c r="GQ187" s="6">
        <f t="shared" si="487"/>
        <v>0</v>
      </c>
      <c r="GR187" s="6">
        <f t="shared" si="48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8">SUM(GU176, -GU183)</f>
        <v>0</v>
      </c>
      <c r="GV187" s="6">
        <f t="shared" si="488"/>
        <v>0</v>
      </c>
      <c r="GW187" s="6">
        <f t="shared" si="488"/>
        <v>0</v>
      </c>
      <c r="GX187" s="6">
        <f t="shared" si="488"/>
        <v>0</v>
      </c>
      <c r="GY187" s="6">
        <f t="shared" si="488"/>
        <v>0</v>
      </c>
      <c r="GZ187" s="6">
        <f t="shared" si="488"/>
        <v>0</v>
      </c>
      <c r="HA187" s="6">
        <f t="shared" si="488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89" t="s">
        <v>53</v>
      </c>
      <c r="DA188" s="124" t="s">
        <v>63</v>
      </c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17">
        <f>SUM(CZ141, -CZ142)</f>
        <v>2.7300000000000001E-2</v>
      </c>
      <c r="DA189" s="117">
        <f>SUM(DA142, -DA143)</f>
        <v>2.7499999999999997E-2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23" t="s">
        <v>44</v>
      </c>
      <c r="DA190" s="123" t="s">
        <v>44</v>
      </c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21">
        <f>SUM(CZ139, -CZ141)</f>
        <v>2.3300000000000001E-2</v>
      </c>
      <c r="DA191" s="121">
        <f>SUM(DA138, -DA141)</f>
        <v>2.5700000000000001E-2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24" t="s">
        <v>63</v>
      </c>
      <c r="DA192" s="169" t="s">
        <v>68</v>
      </c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17">
        <f>SUM(CZ142, -CZ143)</f>
        <v>1.9199999999999995E-2</v>
      </c>
      <c r="DA193" s="117">
        <f>SUM(DA137, -DA139)</f>
        <v>2.4200000000000003E-2</v>
      </c>
      <c r="DB193" s="6">
        <f t="shared" ref="CY193:DB193" si="489">SUM(DB182, -DB189)</f>
        <v>0</v>
      </c>
      <c r="DC193" s="6">
        <f>SUM(DC182, -DC189,)</f>
        <v>0</v>
      </c>
      <c r="DD193" s="6">
        <f>SUM(DD182, -DD189,)</f>
        <v>0</v>
      </c>
      <c r="DE193" s="6">
        <f t="shared" ref="DE193:DH193" si="490">SUM(DE182, -DE189)</f>
        <v>0</v>
      </c>
      <c r="DF193" s="6">
        <f t="shared" si="490"/>
        <v>0</v>
      </c>
      <c r="DG193" s="6">
        <f t="shared" si="490"/>
        <v>0</v>
      </c>
      <c r="DH193" s="6">
        <f t="shared" si="490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91">SUM(DK182, -DK189)</f>
        <v>0</v>
      </c>
      <c r="DL193" s="6">
        <f t="shared" si="491"/>
        <v>0</v>
      </c>
      <c r="DM193" s="6">
        <f t="shared" si="491"/>
        <v>0</v>
      </c>
      <c r="DN193" s="6">
        <f t="shared" si="491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92">SUM(DQ182, -DQ189)</f>
        <v>0</v>
      </c>
      <c r="DR193" s="6">
        <f t="shared" si="492"/>
        <v>0</v>
      </c>
      <c r="DS193" s="6">
        <f t="shared" si="492"/>
        <v>0</v>
      </c>
      <c r="DT193" s="6">
        <f t="shared" si="492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93">SUM(DW182, -DW189)</f>
        <v>0</v>
      </c>
      <c r="DX193" s="6">
        <f t="shared" si="493"/>
        <v>0</v>
      </c>
      <c r="DY193" s="6">
        <f t="shared" si="493"/>
        <v>0</v>
      </c>
      <c r="DZ193" s="6">
        <f t="shared" si="49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94">SUM(EC182, -EC189)</f>
        <v>0</v>
      </c>
      <c r="ED193" s="6">
        <f t="shared" si="494"/>
        <v>0</v>
      </c>
      <c r="EE193" s="6">
        <f t="shared" si="494"/>
        <v>0</v>
      </c>
      <c r="EF193" s="6">
        <f t="shared" si="494"/>
        <v>0</v>
      </c>
      <c r="EG193" s="6">
        <f t="shared" si="494"/>
        <v>0</v>
      </c>
      <c r="EH193" s="6">
        <f t="shared" si="494"/>
        <v>0</v>
      </c>
      <c r="EI193" s="6">
        <f t="shared" si="49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95">SUM(EM182, -EM189)</f>
        <v>0</v>
      </c>
      <c r="EN193" s="6">
        <f t="shared" si="495"/>
        <v>0</v>
      </c>
      <c r="EO193" s="6">
        <f t="shared" si="495"/>
        <v>0</v>
      </c>
      <c r="EP193" s="6">
        <f t="shared" si="49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6">SUM(ES182, -ES189)</f>
        <v>0</v>
      </c>
      <c r="ET193" s="6">
        <f t="shared" si="496"/>
        <v>0</v>
      </c>
      <c r="EU193" s="6">
        <f t="shared" si="496"/>
        <v>0</v>
      </c>
      <c r="EV193" s="6">
        <f t="shared" si="49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7">SUM(EY182, -EY189)</f>
        <v>0</v>
      </c>
      <c r="EZ193" s="6">
        <f t="shared" si="497"/>
        <v>0</v>
      </c>
      <c r="FA193" s="6">
        <f t="shared" si="497"/>
        <v>0</v>
      </c>
      <c r="FB193" s="6">
        <f t="shared" si="49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8">SUM(FE182, -FE189)</f>
        <v>0</v>
      </c>
      <c r="FF193" s="6">
        <f t="shared" si="498"/>
        <v>0</v>
      </c>
      <c r="FG193" s="6">
        <f t="shared" si="498"/>
        <v>0</v>
      </c>
      <c r="FH193" s="6">
        <f t="shared" si="49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9">SUM(FK182, -FK189)</f>
        <v>0</v>
      </c>
      <c r="FL193" s="6">
        <f t="shared" si="499"/>
        <v>0</v>
      </c>
      <c r="FM193" s="6">
        <f t="shared" si="499"/>
        <v>0</v>
      </c>
      <c r="FN193" s="6">
        <f t="shared" si="49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500">SUM(FQ182, -FQ189)</f>
        <v>0</v>
      </c>
      <c r="FR193" s="6">
        <f t="shared" si="500"/>
        <v>0</v>
      </c>
      <c r="FS193" s="6">
        <f t="shared" si="500"/>
        <v>0</v>
      </c>
      <c r="FT193" s="6">
        <f t="shared" si="50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01">SUM(FW182, -FW189)</f>
        <v>0</v>
      </c>
      <c r="FX193" s="6">
        <f t="shared" si="501"/>
        <v>0</v>
      </c>
      <c r="FY193" s="6">
        <f t="shared" si="501"/>
        <v>0</v>
      </c>
      <c r="FZ193" s="6">
        <f t="shared" si="50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2">SUM(GC182, -GC189)</f>
        <v>0</v>
      </c>
      <c r="GD193" s="6">
        <f t="shared" si="502"/>
        <v>0</v>
      </c>
      <c r="GE193" s="6">
        <f t="shared" si="502"/>
        <v>0</v>
      </c>
      <c r="GF193" s="6">
        <f t="shared" si="50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3">SUM(GI182, -GI189)</f>
        <v>0</v>
      </c>
      <c r="GJ193" s="6">
        <f t="shared" si="503"/>
        <v>0</v>
      </c>
      <c r="GK193" s="6">
        <f t="shared" si="503"/>
        <v>0</v>
      </c>
      <c r="GL193" s="6">
        <f t="shared" si="50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4">SUM(GO182, -GO189)</f>
        <v>0</v>
      </c>
      <c r="GP193" s="6">
        <f t="shared" si="504"/>
        <v>0</v>
      </c>
      <c r="GQ193" s="6">
        <f t="shared" si="504"/>
        <v>0</v>
      </c>
      <c r="GR193" s="6">
        <f t="shared" si="50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5">SUM(GU182, -GU189)</f>
        <v>0</v>
      </c>
      <c r="GV193" s="6">
        <f t="shared" si="505"/>
        <v>0</v>
      </c>
      <c r="GW193" s="6">
        <f t="shared" si="505"/>
        <v>0</v>
      </c>
      <c r="GX193" s="6">
        <f t="shared" si="505"/>
        <v>0</v>
      </c>
      <c r="GY193" s="6">
        <f t="shared" si="505"/>
        <v>0</v>
      </c>
      <c r="GZ193" s="6">
        <f t="shared" si="505"/>
        <v>0</v>
      </c>
      <c r="HA193" s="6">
        <f t="shared" si="505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169" t="s">
        <v>48</v>
      </c>
      <c r="DA194" s="123" t="s">
        <v>45</v>
      </c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21">
        <f>SUM(CZ137, -CZ139)</f>
        <v>1.7500000000000002E-2</v>
      </c>
      <c r="DA195" s="209">
        <f>SUM(DA138, -DA140)</f>
        <v>1.6899999999999998E-2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18" t="s">
        <v>60</v>
      </c>
      <c r="DA196" s="118" t="s">
        <v>55</v>
      </c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21">
        <f>SUM(CZ138, -CZ140)</f>
        <v>1.7100000000000001E-2</v>
      </c>
      <c r="DA197" s="119">
        <f>SUM(DA139, -DA141)</f>
        <v>1.5199999999999998E-2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22" t="s">
        <v>51</v>
      </c>
      <c r="DA198" s="169" t="s">
        <v>48</v>
      </c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21">
        <f>SUM(CZ140, -CZ141)</f>
        <v>1.2500000000000001E-2</v>
      </c>
      <c r="DA199" s="121">
        <f>SUM(DA137, -DA138)</f>
        <v>1.3700000000000002E-2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169" t="s">
        <v>68</v>
      </c>
      <c r="DA200" s="123" t="s">
        <v>49</v>
      </c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17">
        <f>SUM(CZ137, -CZ138)</f>
        <v>1.1200000000000002E-2</v>
      </c>
      <c r="DA201" s="121">
        <f>SUM(DA138, -DA139)</f>
        <v>1.0499999999999999E-2</v>
      </c>
      <c r="DB201" s="6">
        <f t="shared" ref="CY201:DB201" si="506">SUM(DB190, -DB197)</f>
        <v>0</v>
      </c>
      <c r="DC201" s="6">
        <f>SUM(DC190, -DC197,)</f>
        <v>0</v>
      </c>
      <c r="DD201" s="6">
        <f>SUM(DD190, -DD197,)</f>
        <v>0</v>
      </c>
      <c r="DE201" s="6">
        <f t="shared" ref="DE201:DH201" si="507">SUM(DE190, -DE197)</f>
        <v>0</v>
      </c>
      <c r="DF201" s="6">
        <f t="shared" si="507"/>
        <v>0</v>
      </c>
      <c r="DG201" s="6">
        <f t="shared" si="507"/>
        <v>0</v>
      </c>
      <c r="DH201" s="6">
        <f t="shared" si="507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508">SUM(DK190, -DK197)</f>
        <v>0</v>
      </c>
      <c r="DL201" s="6">
        <f t="shared" si="508"/>
        <v>0</v>
      </c>
      <c r="DM201" s="6">
        <f t="shared" si="508"/>
        <v>0</v>
      </c>
      <c r="DN201" s="6">
        <f t="shared" si="508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509">SUM(DQ190, -DQ197)</f>
        <v>0</v>
      </c>
      <c r="DR201" s="6">
        <f t="shared" si="509"/>
        <v>0</v>
      </c>
      <c r="DS201" s="6">
        <f t="shared" si="509"/>
        <v>0</v>
      </c>
      <c r="DT201" s="6">
        <f t="shared" si="509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510">SUM(DW190, -DW197)</f>
        <v>0</v>
      </c>
      <c r="DX201" s="6">
        <f t="shared" si="510"/>
        <v>0</v>
      </c>
      <c r="DY201" s="6">
        <f t="shared" si="510"/>
        <v>0</v>
      </c>
      <c r="DZ201" s="6">
        <f t="shared" si="51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511">SUM(EC190, -EC197)</f>
        <v>0</v>
      </c>
      <c r="ED201" s="6">
        <f t="shared" si="511"/>
        <v>0</v>
      </c>
      <c r="EE201" s="6">
        <f t="shared" si="511"/>
        <v>0</v>
      </c>
      <c r="EF201" s="6">
        <f t="shared" si="511"/>
        <v>0</v>
      </c>
      <c r="EG201" s="6">
        <f t="shared" si="511"/>
        <v>0</v>
      </c>
      <c r="EH201" s="6">
        <f t="shared" si="511"/>
        <v>0</v>
      </c>
      <c r="EI201" s="6">
        <f t="shared" si="51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12">SUM(EM190, -EM197)</f>
        <v>0</v>
      </c>
      <c r="EN201" s="6">
        <f t="shared" si="512"/>
        <v>0</v>
      </c>
      <c r="EO201" s="6">
        <f t="shared" si="512"/>
        <v>0</v>
      </c>
      <c r="EP201" s="6">
        <f t="shared" si="51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3">SUM(ES190, -ES197)</f>
        <v>0</v>
      </c>
      <c r="ET201" s="6">
        <f t="shared" si="513"/>
        <v>0</v>
      </c>
      <c r="EU201" s="6">
        <f t="shared" si="513"/>
        <v>0</v>
      </c>
      <c r="EV201" s="6">
        <f t="shared" si="51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14">SUM(EY190, -EY197)</f>
        <v>0</v>
      </c>
      <c r="EZ201" s="6">
        <f t="shared" si="514"/>
        <v>0</v>
      </c>
      <c r="FA201" s="6">
        <f t="shared" si="514"/>
        <v>0</v>
      </c>
      <c r="FB201" s="6">
        <f t="shared" si="51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15">SUM(FE190, -FE197)</f>
        <v>0</v>
      </c>
      <c r="FF201" s="6">
        <f t="shared" si="515"/>
        <v>0</v>
      </c>
      <c r="FG201" s="6">
        <f t="shared" si="515"/>
        <v>0</v>
      </c>
      <c r="FH201" s="6">
        <f t="shared" si="51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16">SUM(FK190, -FK197)</f>
        <v>0</v>
      </c>
      <c r="FL201" s="6">
        <f t="shared" si="516"/>
        <v>0</v>
      </c>
      <c r="FM201" s="6">
        <f t="shared" si="516"/>
        <v>0</v>
      </c>
      <c r="FN201" s="6">
        <f t="shared" si="51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17">SUM(FQ190, -FQ197)</f>
        <v>0</v>
      </c>
      <c r="FR201" s="6">
        <f t="shared" si="517"/>
        <v>0</v>
      </c>
      <c r="FS201" s="6">
        <f t="shared" si="517"/>
        <v>0</v>
      </c>
      <c r="FT201" s="6">
        <f t="shared" si="51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8">SUM(FW190, -FW197)</f>
        <v>0</v>
      </c>
      <c r="FX201" s="6">
        <f t="shared" si="518"/>
        <v>0</v>
      </c>
      <c r="FY201" s="6">
        <f t="shared" si="518"/>
        <v>0</v>
      </c>
      <c r="FZ201" s="6">
        <f t="shared" si="51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9">SUM(GC190, -GC197)</f>
        <v>0</v>
      </c>
      <c r="GD201" s="6">
        <f t="shared" si="519"/>
        <v>0</v>
      </c>
      <c r="GE201" s="6">
        <f t="shared" si="519"/>
        <v>0</v>
      </c>
      <c r="GF201" s="6">
        <f t="shared" si="51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20">SUM(GI190, -GI197)</f>
        <v>0</v>
      </c>
      <c r="GJ201" s="6">
        <f t="shared" si="520"/>
        <v>0</v>
      </c>
      <c r="GK201" s="6">
        <f t="shared" si="520"/>
        <v>0</v>
      </c>
      <c r="GL201" s="6">
        <f t="shared" si="52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1">SUM(GO190, -GO197)</f>
        <v>0</v>
      </c>
      <c r="GP201" s="6">
        <f t="shared" si="521"/>
        <v>0</v>
      </c>
      <c r="GQ201" s="6">
        <f t="shared" si="521"/>
        <v>0</v>
      </c>
      <c r="GR201" s="6">
        <f t="shared" si="52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2">SUM(GU190, -GU197)</f>
        <v>0</v>
      </c>
      <c r="GV201" s="6">
        <f t="shared" si="522"/>
        <v>0</v>
      </c>
      <c r="GW201" s="6">
        <f t="shared" si="522"/>
        <v>0</v>
      </c>
      <c r="GX201" s="6">
        <f t="shared" si="522"/>
        <v>0</v>
      </c>
      <c r="GY201" s="6">
        <f t="shared" si="522"/>
        <v>0</v>
      </c>
      <c r="GZ201" s="6">
        <f t="shared" si="522"/>
        <v>0</v>
      </c>
      <c r="HA201" s="6">
        <f t="shared" si="52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23" t="s">
        <v>45</v>
      </c>
      <c r="DA202" s="122" t="s">
        <v>51</v>
      </c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209">
        <f>SUM(CZ139, -CZ140)</f>
        <v>1.0800000000000001E-2</v>
      </c>
      <c r="DA203" s="121">
        <f>SUM(DA140, -DA141)</f>
        <v>8.7999999999999988E-3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18" t="s">
        <v>49</v>
      </c>
      <c r="DA204" s="118" t="s">
        <v>60</v>
      </c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21">
        <f>SUM(CZ138, -CZ139)</f>
        <v>6.3E-3</v>
      </c>
      <c r="DA205" s="121">
        <f>SUM(DA139, -DA140)</f>
        <v>6.3999999999999994E-3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6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1">
        <v>-5.2699999999999997E-2</v>
      </c>
      <c r="C220" s="301">
        <v>-7.0300000000000001E-2</v>
      </c>
      <c r="D220" s="302">
        <v>-7.5499999999999998E-2</v>
      </c>
      <c r="E220" s="303">
        <v>-5.8299999999999998E-2</v>
      </c>
      <c r="F220" s="301">
        <v>-5.91E-2</v>
      </c>
      <c r="G220" s="303">
        <v>-9.0399999999999994E-2</v>
      </c>
      <c r="H220" s="302">
        <v>-9.8599999999999993E-2</v>
      </c>
      <c r="I220" s="302">
        <v>-0.10970000000000001</v>
      </c>
      <c r="J220" s="302">
        <v>-9.1700000000000004E-2</v>
      </c>
      <c r="K220" s="302">
        <v>-0.13059999999999999</v>
      </c>
      <c r="L220" s="302">
        <v>-0.1368</v>
      </c>
      <c r="M220" s="302">
        <v>-0.17</v>
      </c>
      <c r="N220" s="302">
        <v>-0.1593</v>
      </c>
      <c r="O220" s="302">
        <v>-0.17</v>
      </c>
      <c r="P220" s="302">
        <v>-0.1714</v>
      </c>
      <c r="Q220" s="302">
        <v>-0.1726</v>
      </c>
      <c r="R220" s="302">
        <v>-0.16420000000000001</v>
      </c>
      <c r="S220" s="302">
        <v>-0.1958</v>
      </c>
      <c r="T220" s="302">
        <v>-0.1802</v>
      </c>
      <c r="U220" s="302">
        <v>-0.19239999999999999</v>
      </c>
      <c r="V220" s="302">
        <v>-0.23169999999999999</v>
      </c>
      <c r="W220" s="302">
        <v>-0.24099999999999999</v>
      </c>
      <c r="X220" s="302">
        <v>-0.23619999999999999</v>
      </c>
      <c r="Y220" s="304">
        <v>-0.24030000000000001</v>
      </c>
      <c r="Z220" s="302">
        <v>-0.24679999999999999</v>
      </c>
      <c r="AA220" s="302">
        <v>-0.21879999999999999</v>
      </c>
      <c r="AB220" s="302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S49">
      <selection activeCell="DA64" sqref="DA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2019-02-18T13:19:29Z</dcterms:modified>
</cp:coreProperties>
</file>