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Q197" i="1" l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R203" i="1"/>
  <c r="DO203" i="1"/>
  <c r="EH199" i="1"/>
  <c r="EE199" i="1"/>
  <c r="DY199" i="1"/>
  <c r="DS199" i="1"/>
  <c r="EH197" i="1"/>
  <c r="EE197" i="1"/>
  <c r="EE201" i="1" s="1"/>
  <c r="DY197" i="1"/>
  <c r="DY201" i="1" s="1"/>
  <c r="DS197" i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R195" i="1"/>
  <c r="DO195" i="1"/>
  <c r="DO205" i="1" s="1"/>
  <c r="EH191" i="1"/>
  <c r="EE191" i="1"/>
  <c r="DY191" i="1"/>
  <c r="DS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R189" i="1"/>
  <c r="DO189" i="1"/>
  <c r="EH185" i="1"/>
  <c r="EE185" i="1"/>
  <c r="DY185" i="1"/>
  <c r="DS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R183" i="1"/>
  <c r="DO183" i="1"/>
  <c r="DO187" i="1" s="1"/>
  <c r="DO197" i="1" s="1"/>
  <c r="DO201" i="1" s="1"/>
  <c r="EH179" i="1"/>
  <c r="EE179" i="1"/>
  <c r="DY179" i="1"/>
  <c r="DS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R177" i="1"/>
  <c r="DO177" i="1"/>
  <c r="DO181" i="1" s="1"/>
  <c r="DO191" i="1" s="1"/>
  <c r="EH173" i="1"/>
  <c r="EE173" i="1"/>
  <c r="DY173" i="1"/>
  <c r="DS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R171" i="1"/>
  <c r="DR175" i="1" s="1"/>
  <c r="DO171" i="1"/>
  <c r="DO175" i="1" s="1"/>
  <c r="DO185" i="1" s="1"/>
  <c r="EH167" i="1"/>
  <c r="EE167" i="1"/>
  <c r="DY167" i="1"/>
  <c r="DS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R165" i="1"/>
  <c r="DO165" i="1"/>
  <c r="DO169" i="1" s="1"/>
  <c r="DO179" i="1" s="1"/>
  <c r="EH161" i="1"/>
  <c r="EE161" i="1"/>
  <c r="DY161" i="1"/>
  <c r="DS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R159" i="1"/>
  <c r="DR16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R153" i="1"/>
  <c r="DR161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R151" i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FW201" i="1" s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W169" i="1"/>
  <c r="DW173" i="1"/>
  <c r="EZ82" i="1"/>
  <c r="EZ78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EF157" i="1"/>
  <c r="EF161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DR167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DR157" i="1"/>
  <c r="ED157" i="1"/>
  <c r="DT173" i="1"/>
  <c r="DX173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V157" i="1"/>
  <c r="EI167" i="1"/>
  <c r="DV179" i="1"/>
  <c r="DS171" i="1"/>
  <c r="DS169" i="1"/>
  <c r="DY159" i="1"/>
  <c r="EC167" i="1"/>
  <c r="EC163" i="1"/>
  <c r="ED173" i="1"/>
  <c r="ED169" i="1"/>
  <c r="EB179" i="1"/>
  <c r="EB175" i="1"/>
  <c r="DT161" i="1"/>
  <c r="EB161" i="1"/>
  <c r="EG161" i="1"/>
  <c r="DS163" i="1"/>
  <c r="DR173" i="1"/>
  <c r="DR169" i="1"/>
  <c r="DV173" i="1"/>
  <c r="DV169" i="1"/>
  <c r="DV167" i="1"/>
  <c r="DT179" i="1"/>
  <c r="DT175" i="1"/>
  <c r="DX179" i="1"/>
  <c r="DX175" i="1"/>
  <c r="EI173" i="1"/>
  <c r="DR179" i="1"/>
  <c r="DZ173" i="1"/>
  <c r="DZ169" i="1"/>
  <c r="EC181" i="1"/>
  <c r="DS157" i="1"/>
  <c r="DW167" i="1"/>
  <c r="EF167" i="1"/>
  <c r="EC161" i="1"/>
  <c r="DZ179" i="1"/>
  <c r="ED179" i="1"/>
  <c r="DT167" i="1"/>
  <c r="DX167" i="1"/>
  <c r="EB167" i="1"/>
  <c r="EG167" i="1"/>
  <c r="EG163" i="1"/>
  <c r="DX161" i="1"/>
  <c r="EC173" i="1"/>
  <c r="EG173" i="1"/>
  <c r="EF179" i="1"/>
  <c r="EF175" i="1"/>
  <c r="EG185" i="1"/>
  <c r="EG181" i="1"/>
  <c r="EF191" i="1"/>
  <c r="EF187" i="1"/>
  <c r="DR185" i="1"/>
  <c r="DR181" i="1"/>
  <c r="DV185" i="1"/>
  <c r="DV181" i="1"/>
  <c r="DZ185" i="1"/>
  <c r="DZ181" i="1"/>
  <c r="ED185" i="1"/>
  <c r="ED181" i="1"/>
  <c r="EB191" i="1"/>
  <c r="EB187" i="1"/>
  <c r="DW185" i="1"/>
  <c r="DT191" i="1"/>
  <c r="DT187" i="1"/>
  <c r="DX191" i="1"/>
  <c r="DX187" i="1"/>
  <c r="EC191" i="1"/>
  <c r="EI185" i="1"/>
  <c r="EE203" i="1"/>
  <c r="DW179" i="1"/>
  <c r="EI179" i="1"/>
  <c r="DR193" i="1"/>
  <c r="DR197" i="1"/>
  <c r="DT185" i="1"/>
  <c r="DX185" i="1"/>
  <c r="EB185" i="1"/>
  <c r="EF185" i="1"/>
  <c r="EG191" i="1"/>
  <c r="DR191" i="1"/>
  <c r="DV191" i="1"/>
  <c r="DZ191" i="1"/>
  <c r="ED191" i="1"/>
  <c r="DV187" i="1"/>
  <c r="ED193" i="1"/>
  <c r="ED197" i="1"/>
  <c r="EI197" i="1"/>
  <c r="DW191" i="1"/>
  <c r="EI191" i="1"/>
  <c r="DR187" i="1"/>
  <c r="DW187" i="1"/>
  <c r="EC187" i="1"/>
  <c r="DV193" i="1"/>
  <c r="DV197" i="1"/>
  <c r="DZ197" i="1"/>
  <c r="DU193" i="1"/>
  <c r="EA193" i="1"/>
  <c r="EG197" i="1"/>
  <c r="DT197" i="1"/>
  <c r="DX197" i="1"/>
  <c r="EB197" i="1"/>
  <c r="EF197" i="1"/>
  <c r="DW193" i="1"/>
  <c r="EB193" i="1"/>
  <c r="EC197" i="1"/>
  <c r="EH203" i="1"/>
  <c r="EH201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N114" i="1" l="1"/>
  <c r="FH114" i="1"/>
  <c r="FV199" i="1"/>
  <c r="EI199" i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FG90" i="1" s="1"/>
  <c r="GD205" i="1"/>
  <c r="ET199" i="1"/>
  <c r="GK169" i="1"/>
  <c r="ED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DV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GI205" i="1"/>
  <c r="FH199" i="1"/>
  <c r="EM199" i="1"/>
  <c r="FW205" i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FK120" i="1"/>
  <c r="FL114" i="1"/>
  <c r="FB114" i="1"/>
  <c r="FN114" i="1"/>
  <c r="GV114" i="1"/>
  <c r="FT44" i="1"/>
  <c r="HQ114" i="1"/>
  <c r="JJ114" i="1"/>
  <c r="DR199" i="1"/>
  <c r="FT114" i="1"/>
  <c r="IX114" i="1"/>
  <c r="IU114" i="1"/>
  <c r="JQ120" i="1"/>
  <c r="DX205" i="1"/>
  <c r="DX201" i="1"/>
  <c r="DV201" i="1"/>
  <c r="DV205" i="1"/>
  <c r="DW205" i="1"/>
  <c r="EB199" i="1"/>
  <c r="EF199" i="1"/>
  <c r="DT205" i="1"/>
  <c r="DT201" i="1"/>
  <c r="DZ201" i="1"/>
  <c r="DZ205" i="1"/>
  <c r="EI201" i="1"/>
  <c r="EI205" i="1"/>
  <c r="DY165" i="1"/>
  <c r="DY163" i="1"/>
  <c r="DS177" i="1"/>
  <c r="DS175" i="1"/>
  <c r="EC205" i="1"/>
  <c r="EC201" i="1"/>
  <c r="EF205" i="1"/>
  <c r="EF201" i="1"/>
  <c r="EG205" i="1"/>
  <c r="EG201" i="1"/>
  <c r="ED201" i="1"/>
  <c r="ED205" i="1"/>
  <c r="DR201" i="1"/>
  <c r="DR205" i="1"/>
  <c r="EB205" i="1"/>
  <c r="EB201" i="1"/>
  <c r="DT199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IW90" i="1" l="1"/>
  <c r="GE86" i="1"/>
  <c r="GE92" i="1" s="1"/>
  <c r="FG92" i="1"/>
  <c r="FG98" i="1" s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GW181" i="1"/>
  <c r="GW183" i="1"/>
  <c r="FY181" i="1"/>
  <c r="FY183" i="1"/>
  <c r="EE169" i="1"/>
  <c r="EE171" i="1"/>
  <c r="DS183" i="1"/>
  <c r="DS181" i="1"/>
  <c r="DY171" i="1"/>
  <c r="DY169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U96" i="1"/>
  <c r="EU181" i="1"/>
  <c r="EH175" i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DY175" i="1"/>
  <c r="DY177" i="1"/>
  <c r="DS189" i="1"/>
  <c r="DS18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DS193" i="1"/>
  <c r="DS195" i="1"/>
  <c r="EH187" i="1"/>
  <c r="EH189" i="1"/>
  <c r="DY183" i="1"/>
  <c r="DY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DY195" i="1"/>
  <c r="DY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R118" i="1"/>
  <c r="DO118" i="1"/>
  <c r="B118" i="1"/>
  <c r="A118" i="1"/>
  <c r="EH114" i="1"/>
  <c r="EE114" i="1"/>
  <c r="DY114" i="1"/>
  <c r="DS114" i="1"/>
  <c r="EH112" i="1"/>
  <c r="EH116" i="1" s="1"/>
  <c r="EE112" i="1"/>
  <c r="DY112" i="1"/>
  <c r="DS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R110" i="1"/>
  <c r="DO110" i="1"/>
  <c r="DO120" i="1" s="1"/>
  <c r="B110" i="1"/>
  <c r="A110" i="1"/>
  <c r="A120" i="1" s="1"/>
  <c r="EH106" i="1"/>
  <c r="EE106" i="1"/>
  <c r="DY106" i="1"/>
  <c r="DS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R104" i="1"/>
  <c r="DO104" i="1"/>
  <c r="B104" i="1"/>
  <c r="A104" i="1"/>
  <c r="EH100" i="1"/>
  <c r="EE100" i="1"/>
  <c r="DY100" i="1"/>
  <c r="DS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R98" i="1"/>
  <c r="DR102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DY94" i="1"/>
  <c r="DS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R92" i="1"/>
  <c r="DO92" i="1"/>
  <c r="DO96" i="1" s="1"/>
  <c r="DO106" i="1" s="1"/>
  <c r="B92" i="1"/>
  <c r="A92" i="1"/>
  <c r="A96" i="1" s="1"/>
  <c r="A106" i="1" s="1"/>
  <c r="EH88" i="1"/>
  <c r="EE88" i="1"/>
  <c r="DY88" i="1"/>
  <c r="DS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R86" i="1"/>
  <c r="DO86" i="1"/>
  <c r="DO90" i="1" s="1"/>
  <c r="DO100" i="1" s="1"/>
  <c r="B86" i="1"/>
  <c r="A86" i="1"/>
  <c r="A90" i="1" s="1"/>
  <c r="A100" i="1" s="1"/>
  <c r="EH82" i="1"/>
  <c r="EE82" i="1"/>
  <c r="DY82" i="1"/>
  <c r="DS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R80" i="1"/>
  <c r="DO80" i="1"/>
  <c r="DO84" i="1" s="1"/>
  <c r="DO94" i="1" s="1"/>
  <c r="B80" i="1"/>
  <c r="A80" i="1"/>
  <c r="A84" i="1" s="1"/>
  <c r="A94" i="1" s="1"/>
  <c r="EH76" i="1"/>
  <c r="EE76" i="1"/>
  <c r="DY76" i="1"/>
  <c r="DS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R74" i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R68" i="1"/>
  <c r="DR76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R66" i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Z100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DZ106" i="1"/>
  <c r="DX112" i="1"/>
  <c r="DX116" i="1" s="1"/>
  <c r="DR106" i="1"/>
  <c r="DY78" i="1"/>
  <c r="DY80" i="1"/>
  <c r="EH78" i="1"/>
  <c r="EH80" i="1"/>
  <c r="DT72" i="1"/>
  <c r="DX72" i="1"/>
  <c r="EB72" i="1"/>
  <c r="EF72" i="1"/>
  <c r="DR82" i="1"/>
  <c r="DR78" i="1"/>
  <c r="DW82" i="1"/>
  <c r="EF82" i="1"/>
  <c r="EF78" i="1"/>
  <c r="DY72" i="1"/>
  <c r="EC72" i="1"/>
  <c r="EG72" i="1"/>
  <c r="B82" i="1"/>
  <c r="B78" i="1"/>
  <c r="DT82" i="1"/>
  <c r="DT78" i="1"/>
  <c r="DX82" i="1"/>
  <c r="DX78" i="1"/>
  <c r="EB82" i="1"/>
  <c r="EB78" i="1"/>
  <c r="EG82" i="1"/>
  <c r="EG78" i="1"/>
  <c r="B76" i="1"/>
  <c r="ED76" i="1"/>
  <c r="DR72" i="1"/>
  <c r="DV72" i="1"/>
  <c r="DZ72" i="1"/>
  <c r="EH72" i="1"/>
  <c r="EC82" i="1"/>
  <c r="EC78" i="1"/>
  <c r="DS80" i="1"/>
  <c r="DS78" i="1"/>
  <c r="EE80" i="1"/>
  <c r="EE78" i="1"/>
  <c r="DS72" i="1"/>
  <c r="DW72" i="1"/>
  <c r="EE72" i="1"/>
  <c r="EI72" i="1"/>
  <c r="DV82" i="1"/>
  <c r="DV78" i="1"/>
  <c r="DZ82" i="1"/>
  <c r="DZ78" i="1"/>
  <c r="ED82" i="1"/>
  <c r="ED78" i="1"/>
  <c r="EI82" i="1"/>
  <c r="DW78" i="1"/>
  <c r="EI78" i="1"/>
  <c r="EC88" i="1"/>
  <c r="EG88" i="1"/>
  <c r="EC84" i="1"/>
  <c r="EG84" i="1"/>
  <c r="DX88" i="1"/>
  <c r="DR88" i="1"/>
  <c r="DV88" i="1"/>
  <c r="DZ88" i="1"/>
  <c r="ED88" i="1"/>
  <c r="DR84" i="1"/>
  <c r="DV84" i="1"/>
  <c r="DZ84" i="1"/>
  <c r="ED84" i="1"/>
  <c r="EI94" i="1"/>
  <c r="EI90" i="1"/>
  <c r="B88" i="1"/>
  <c r="DW88" i="1"/>
  <c r="EI88" i="1"/>
  <c r="B84" i="1"/>
  <c r="DW84" i="1"/>
  <c r="DV94" i="1"/>
  <c r="DV90" i="1"/>
  <c r="DT88" i="1"/>
  <c r="EB88" i="1"/>
  <c r="EF88" i="1"/>
  <c r="DT84" i="1"/>
  <c r="EB84" i="1"/>
  <c r="EF84" i="1"/>
  <c r="B94" i="1"/>
  <c r="B90" i="1"/>
  <c r="DR90" i="1"/>
  <c r="DR94" i="1"/>
  <c r="DW94" i="1"/>
  <c r="EB94" i="1"/>
  <c r="EB90" i="1"/>
  <c r="DT100" i="1"/>
  <c r="DT96" i="1"/>
  <c r="DX100" i="1"/>
  <c r="DX96" i="1"/>
  <c r="EB100" i="1"/>
  <c r="EB96" i="1"/>
  <c r="EG100" i="1"/>
  <c r="EG96" i="1"/>
  <c r="DT94" i="1"/>
  <c r="DT90" i="1"/>
  <c r="DX94" i="1"/>
  <c r="DX90" i="1"/>
  <c r="EC94" i="1"/>
  <c r="EC100" i="1"/>
  <c r="EC96" i="1"/>
  <c r="EI100" i="1"/>
  <c r="EC106" i="1"/>
  <c r="EC102" i="1"/>
  <c r="DZ94" i="1"/>
  <c r="ED94" i="1"/>
  <c r="DW90" i="1"/>
  <c r="B100" i="1"/>
  <c r="DV100" i="1"/>
  <c r="ED100" i="1"/>
  <c r="DZ90" i="1"/>
  <c r="DR100" i="1"/>
  <c r="DW100" i="1"/>
  <c r="EF100" i="1"/>
  <c r="EF96" i="1"/>
  <c r="EF94" i="1"/>
  <c r="DR112" i="1"/>
  <c r="DR108" i="1"/>
  <c r="DV112" i="1"/>
  <c r="DV108" i="1"/>
  <c r="EA114" i="1"/>
  <c r="EA108" i="1"/>
  <c r="EG94" i="1"/>
  <c r="B96" i="1"/>
  <c r="DV96" i="1"/>
  <c r="B106" i="1"/>
  <c r="B102" i="1"/>
  <c r="DV106" i="1"/>
  <c r="ED106" i="1"/>
  <c r="DO114" i="1"/>
  <c r="DO108" i="1"/>
  <c r="DW112" i="1"/>
  <c r="DW108" i="1"/>
  <c r="EF112" i="1"/>
  <c r="EC90" i="1"/>
  <c r="DR96" i="1"/>
  <c r="DW96" i="1"/>
  <c r="EF106" i="1"/>
  <c r="A114" i="1"/>
  <c r="A108" i="1"/>
  <c r="DT112" i="1"/>
  <c r="DT106" i="1"/>
  <c r="DX106" i="1"/>
  <c r="EB106" i="1"/>
  <c r="EG106" i="1"/>
  <c r="B112" i="1"/>
  <c r="B108" i="1"/>
  <c r="DZ112" i="1"/>
  <c r="DZ108" i="1"/>
  <c r="ED112" i="1"/>
  <c r="ED108" i="1"/>
  <c r="DV102" i="1"/>
  <c r="ED102" i="1"/>
  <c r="EB112" i="1"/>
  <c r="EF108" i="1"/>
  <c r="DW106" i="1"/>
  <c r="EI106" i="1"/>
  <c r="DW102" i="1"/>
  <c r="EI102" i="1"/>
  <c r="DU114" i="1"/>
  <c r="DU108" i="1"/>
  <c r="EC112" i="1"/>
  <c r="EC108" i="1"/>
  <c r="EG112" i="1"/>
  <c r="EG108" i="1"/>
  <c r="EI108" i="1"/>
  <c r="DY118" i="1"/>
  <c r="DY116" i="1"/>
  <c r="EH118" i="1"/>
  <c r="DS116" i="1"/>
  <c r="DS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DW114" i="1"/>
  <c r="DR114" i="1"/>
  <c r="B114" i="1"/>
  <c r="EC114" i="1"/>
  <c r="EB114" i="1"/>
  <c r="DT114" i="1"/>
  <c r="EI114" i="1"/>
  <c r="DX44" i="1"/>
  <c r="DZ114" i="1"/>
  <c r="ED114" i="1"/>
  <c r="EG114" i="1"/>
  <c r="EF114" i="1"/>
  <c r="EI120" i="1"/>
  <c r="DV114" i="1"/>
  <c r="BJ44" i="1"/>
  <c r="DX114" i="1"/>
  <c r="DV44" i="1"/>
  <c r="ED116" i="1"/>
  <c r="ED120" i="1"/>
  <c r="EH86" i="1"/>
  <c r="EH84" i="1"/>
  <c r="EC120" i="1"/>
  <c r="EC116" i="1"/>
  <c r="EB120" i="1"/>
  <c r="EB116" i="1"/>
  <c r="EF120" i="1"/>
  <c r="EF116" i="1"/>
  <c r="DV120" i="1"/>
  <c r="DV116" i="1"/>
  <c r="DS86" i="1"/>
  <c r="DS84" i="1"/>
  <c r="DZ116" i="1"/>
  <c r="DZ120" i="1"/>
  <c r="B120" i="1"/>
  <c r="B116" i="1"/>
  <c r="DY86" i="1"/>
  <c r="DY84" i="1"/>
  <c r="EG120" i="1"/>
  <c r="EG116" i="1"/>
  <c r="DT120" i="1"/>
  <c r="DT116" i="1"/>
  <c r="DW120" i="1"/>
  <c r="DW116" i="1"/>
  <c r="DR120" i="1"/>
  <c r="DR116" i="1"/>
  <c r="DX120" i="1"/>
  <c r="EE86" i="1"/>
  <c r="EE84" i="1"/>
  <c r="BL44" i="1"/>
  <c r="BK44" i="1"/>
  <c r="DW44" i="1"/>
  <c r="EE92" i="1" l="1"/>
  <c r="EE90" i="1"/>
  <c r="DY90" i="1"/>
  <c r="DY92" i="1"/>
  <c r="DS92" i="1"/>
  <c r="DS90" i="1"/>
  <c r="EH92" i="1"/>
  <c r="EH90" i="1"/>
  <c r="EH98" i="1" l="1"/>
  <c r="EH96" i="1"/>
  <c r="DS98" i="1"/>
  <c r="DS96" i="1"/>
  <c r="DY96" i="1"/>
  <c r="DY98" i="1"/>
  <c r="EE98" i="1"/>
  <c r="EE96" i="1"/>
  <c r="DY104" i="1" l="1"/>
  <c r="DY102" i="1"/>
  <c r="EE102" i="1"/>
  <c r="EE104" i="1"/>
  <c r="DS102" i="1"/>
  <c r="DS104" i="1"/>
  <c r="EH102" i="1"/>
  <c r="EH104" i="1"/>
  <c r="EH108" i="1" l="1"/>
  <c r="EH110" i="1"/>
  <c r="EE110" i="1"/>
  <c r="EE108" i="1"/>
  <c r="DS110" i="1"/>
  <c r="DS108" i="1"/>
  <c r="DY110" i="1"/>
  <c r="DY108" i="1"/>
</calcChain>
</file>

<file path=xl/sharedStrings.xml><?xml version="1.0" encoding="utf-8"?>
<sst xmlns="http://schemas.openxmlformats.org/spreadsheetml/2006/main" count="6559" uniqueCount="113">
  <si>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</si>
  <si>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</si>
  <si>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</si>
  <si>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</si>
  <si>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</si>
  <si>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</si>
  <si>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</si>
  <si>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</si>
  <si>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</si>
  <si>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</si>
  <si>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</si>
  <si>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</si>
  <si>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</si>
  <si>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</si>
  <si>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</si>
  <si>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</si>
  <si>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</si>
  <si>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</si>
  <si>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</si>
  <si>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</si>
  <si>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</si>
  <si>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</si>
  <si>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</si>
  <si>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</si>
  <si>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</si>
  <si>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</si>
  <si>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</si>
  <si>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</si>
  <si>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</si>
  <si>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</si>
  <si>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</si>
  <si>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</si>
  <si>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</si>
  <si>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</si>
  <si>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</si>
  <si>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</si>
  <si>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</si>
  <si>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</si>
  <si>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</si>
  <si>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</si>
  <si>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</si>
  <si>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</si>
  <si>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</si>
  <si>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</si>
  <si>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</si>
  <si>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</si>
  <si>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</si>
  <si>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</si>
  <si>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</si>
  <si>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</si>
  <si>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</si>
  <si>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</si>
  <si>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</si>
  <si>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</si>
  <si>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</si>
  <si>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</si>
  <si>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</si>
  <si>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</si>
  <si>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</si>
  <si>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</si>
  <si>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</si>
  <si>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</si>
  <si>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</si>
  <si>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</si>
  <si>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</si>
  <si>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</si>
  <si>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</si>
  <si>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</si>
  <si>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</si>
  <si>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</si>
  <si>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</si>
  <si>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</si>
  <si>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</si>
  <si>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</si>
  <si>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</si>
  <si>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</si>
  <si>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</si>
  <si>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</si>
  <si>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</si>
  <si>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</si>
  <si>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</si>
  <si>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</si>
  <si>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</si>
  <si>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</si>
  <si>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</si>
  <si>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</si>
  <si>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</si>
  <si>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</si>
  <si>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</si>
  <si>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</si>
  <si>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</si>
  <si>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</si>
  <si>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</si>
  <si>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</si>
  <si>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</si>
  <si>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</si>
  <si>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</si>
  <si>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</si>
  <si>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M</t>
  </si>
  <si>
    <t>T</t>
  </si>
  <si>
    <t>W</t>
  </si>
  <si>
    <t>F</t>
  </si>
  <si>
    <t>OCT</t>
  </si>
  <si>
    <t>DAILY</t>
  </si>
  <si>
    <t>NOV</t>
  </si>
  <si>
    <t xml:space="preserve">DAY 3 </t>
  </si>
  <si>
    <t xml:space="preserve">NFP </t>
  </si>
  <si>
    <t xml:space="preserve">DAY 24 </t>
  </si>
  <si>
    <t xml:space="preserve">DAY 31 </t>
  </si>
  <si>
    <t xml:space="preserve">START </t>
  </si>
  <si>
    <t>RUNNING</t>
  </si>
  <si>
    <t xml:space="preserve">DEC </t>
  </si>
  <si>
    <t xml:space="preserve">NZD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</si>
</sst>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6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0" fontId="2" fillId="18" borderId="3" xfId="0" applyNumberFormat="1" applyFont="1" applyFill="1" applyBorder="1" applyAlignment="1">
      <alignment horizontal="center"/>
    </xf>
    <xf numFmtId="0" fontId="3" fillId="18" borderId="11" xfId="0" applyFont="1" applyFill="1" applyBorder="1" applyAlignment="1">
      <alignment horizontal="center"/>
    </xf>
    <xf numFmtId="0" fontId="0" fillId="18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724F98C-4B9A-45F3-9C07-2C1C141D7476}" protected="1">
  <header guid="{7724F98C-4B9A-45F3-9C07-2C1C141D7476}" dateTime="2019-02-25T17:28:34" maxSheetId="2" userName="Mike Wolski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DF133" zoomScale="115" zoomScaleNormal="115" workbookViewId="0">
      <selection activeCell="DP124" sqref="DP124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3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4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/>
      <c r="DQ2" s="6"/>
      <c r="DR2" s="6"/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-4.4117647058823526E-4</v>
      </c>
      <c r="DX2" s="7">
        <f t="shared" ref="DX2:DX37" si="5">MAX(CQ2:DU2)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4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/>
      <c r="DQ3" s="6"/>
      <c r="DR3" s="6"/>
      <c r="DS3" s="6"/>
      <c r="DT3" s="6"/>
      <c r="DU3" s="6"/>
      <c r="DV3" s="7">
        <f t="shared" si="3"/>
        <v>-6.4999999999999997E-3</v>
      </c>
      <c r="DW3" s="7">
        <f t="shared" si="4"/>
        <v>2.3529411764706019E-5</v>
      </c>
      <c r="DX3" s="7">
        <f t="shared" si="5"/>
        <v>1.0800000000000001E-2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4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/>
      <c r="DQ4" s="6"/>
      <c r="DR4" s="6"/>
      <c r="DS4" s="6"/>
      <c r="DT4" s="6"/>
      <c r="DU4" s="6"/>
      <c r="DV4" s="7">
        <f t="shared" si="3"/>
        <v>-3.8999999999999998E-3</v>
      </c>
      <c r="DW4" s="7">
        <f t="shared" si="4"/>
        <v>5.5882352941176449E-4</v>
      </c>
      <c r="DX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4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/>
      <c r="DQ5" s="6"/>
      <c r="DR5" s="6"/>
      <c r="DS5" s="6"/>
      <c r="DT5" s="6"/>
      <c r="DU5" s="6"/>
      <c r="DV5" s="7">
        <f t="shared" si="3"/>
        <v>-4.1999999999999997E-3</v>
      </c>
      <c r="DW5" s="7">
        <f t="shared" si="4"/>
        <v>1.2352941176470584E-3</v>
      </c>
      <c r="DX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4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/>
      <c r="DQ6" s="6"/>
      <c r="DR6" s="6"/>
      <c r="DS6" s="6"/>
      <c r="DT6" s="6"/>
      <c r="DU6" s="6"/>
      <c r="DV6" s="7">
        <f t="shared" si="3"/>
        <v>-1.72E-2</v>
      </c>
      <c r="DW6" s="7">
        <f t="shared" si="4"/>
        <v>-6.8823529411764694E-4</v>
      </c>
      <c r="DX6" s="7">
        <f t="shared" si="5"/>
        <v>6.1999999999999998E-3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4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/>
      <c r="DQ7" s="6"/>
      <c r="DR7" s="6"/>
      <c r="DS7" s="6"/>
      <c r="DT7" s="6"/>
      <c r="DU7" s="6"/>
      <c r="DV7" s="7">
        <f t="shared" si="3"/>
        <v>-1.7399999999999999E-2</v>
      </c>
      <c r="DW7" s="7">
        <f t="shared" si="4"/>
        <v>3.529411764705897E-5</v>
      </c>
      <c r="DX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4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/>
      <c r="DQ8" s="6"/>
      <c r="DR8" s="6"/>
      <c r="DS8" s="6"/>
      <c r="DT8" s="6"/>
      <c r="DU8" s="6"/>
      <c r="DV8" s="7">
        <f t="shared" si="3"/>
        <v>-6.1999999999999998E-3</v>
      </c>
      <c r="DW8" s="7">
        <f t="shared" si="4"/>
        <v>3.8235294117647072E-4</v>
      </c>
      <c r="DX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5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0</v>
      </c>
      <c r="DQ9" s="13">
        <f t="shared" si="17"/>
        <v>0</v>
      </c>
      <c r="DR9" s="13">
        <f t="shared" si="17"/>
        <v>0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1.7806451612903216E-3</v>
      </c>
      <c r="DX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4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/>
      <c r="DQ10" s="6"/>
      <c r="DR10" s="6"/>
      <c r="DS10" s="6"/>
      <c r="DT10" s="6"/>
      <c r="DU10" s="6"/>
      <c r="DV10" s="16">
        <f t="shared" si="3"/>
        <v>-7.6E-3</v>
      </c>
      <c r="DW10" s="16">
        <f t="shared" si="4"/>
        <v>-2.1764705882352942E-4</v>
      </c>
      <c r="DX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4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/>
      <c r="DQ11" s="6"/>
      <c r="DR11" s="6"/>
      <c r="DS11" s="6"/>
      <c r="DT11" s="6"/>
      <c r="DU11" s="6"/>
      <c r="DV11" s="16">
        <f t="shared" si="3"/>
        <v>-2.5999999999999999E-3</v>
      </c>
      <c r="DW11" s="16">
        <f t="shared" si="4"/>
        <v>2.0588235294117656E-4</v>
      </c>
      <c r="DX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4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/>
      <c r="DQ12" s="6"/>
      <c r="DR12" s="6"/>
      <c r="DS12" s="6"/>
      <c r="DT12" s="6"/>
      <c r="DU12" s="6"/>
      <c r="DV12" s="16">
        <f t="shared" si="3"/>
        <v>-3.5000000000000001E-3</v>
      </c>
      <c r="DW12" s="16">
        <f t="shared" si="4"/>
        <v>9.0588235294117661E-4</v>
      </c>
      <c r="DX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4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/>
      <c r="DQ13" s="6"/>
      <c r="DR13" s="17"/>
      <c r="DS13" s="6"/>
      <c r="DT13" s="6"/>
      <c r="DU13" s="6"/>
      <c r="DV13" s="16">
        <f t="shared" si="3"/>
        <v>-5.1000000000000004E-3</v>
      </c>
      <c r="DW13" s="16">
        <f t="shared" si="4"/>
        <v>6.4705882352941171E-4</v>
      </c>
      <c r="DX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4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/>
      <c r="DQ14" s="6"/>
      <c r="DR14" s="6"/>
      <c r="DS14" s="6"/>
      <c r="DT14" s="6"/>
      <c r="DU14" s="6"/>
      <c r="DV14" s="16">
        <f t="shared" si="3"/>
        <v>-1.4200000000000001E-2</v>
      </c>
      <c r="DW14" s="16">
        <f t="shared" si="4"/>
        <v>2.2941176470588258E-4</v>
      </c>
      <c r="DX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4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/>
      <c r="DQ15" s="6"/>
      <c r="DR15" s="6"/>
      <c r="DS15" s="6"/>
      <c r="DT15" s="6"/>
      <c r="DU15" s="6"/>
      <c r="DV15" s="16">
        <f t="shared" si="3"/>
        <v>-6.1999999999999998E-3</v>
      </c>
      <c r="DW15" s="16">
        <f t="shared" si="4"/>
        <v>-5.8823529411764353E-6</v>
      </c>
      <c r="DX15" s="16">
        <f t="shared" si="5"/>
        <v>6.4000000000000003E-3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6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0</v>
      </c>
      <c r="DQ16" s="20">
        <f>SUM(DQ2,DQ10:DQ15)</f>
        <v>0</v>
      </c>
      <c r="DR16" s="20">
        <f>SUM(DR2,DR10:DR15)</f>
        <v>0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7.2580645161290306E-4</v>
      </c>
      <c r="DX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4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/>
      <c r="DQ17" s="6"/>
      <c r="DR17" s="6"/>
      <c r="DS17" s="6"/>
      <c r="DT17" s="6"/>
      <c r="DU17" s="6"/>
      <c r="DV17" s="22">
        <f t="shared" si="3"/>
        <v>-7.4000000000000003E-3</v>
      </c>
      <c r="DW17" s="22">
        <f t="shared" si="4"/>
        <v>6.9411764705882336E-4</v>
      </c>
      <c r="DX17" s="22">
        <f t="shared" si="5"/>
        <v>7.7000000000000002E-3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4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/>
      <c r="DQ18" s="6"/>
      <c r="DR18" s="6"/>
      <c r="DS18" s="6"/>
      <c r="DT18" s="6"/>
      <c r="DU18" s="6"/>
      <c r="DV18" s="22">
        <f t="shared" si="3"/>
        <v>-7.7999999999999996E-3</v>
      </c>
      <c r="DW18" s="22">
        <f t="shared" si="4"/>
        <v>1.411764705882353E-3</v>
      </c>
      <c r="DX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4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/>
      <c r="DQ19" s="6"/>
      <c r="DR19" s="6"/>
      <c r="DS19" s="6"/>
      <c r="DT19" s="6"/>
      <c r="DU19" s="6"/>
      <c r="DV19" s="22">
        <f t="shared" si="3"/>
        <v>-7.1999999999999998E-3</v>
      </c>
      <c r="DW19" s="22">
        <f t="shared" si="4"/>
        <v>1.135294117647059E-3</v>
      </c>
      <c r="DX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4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/>
      <c r="DQ20" s="6"/>
      <c r="DR20" s="6"/>
      <c r="DS20" s="6"/>
      <c r="DT20" s="6"/>
      <c r="DU20" s="6"/>
      <c r="DV20" s="22">
        <f t="shared" si="3"/>
        <v>-1.2200000000000001E-2</v>
      </c>
      <c r="DW20" s="22">
        <f t="shared" si="4"/>
        <v>2.8235294117647051E-4</v>
      </c>
      <c r="DX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4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/>
      <c r="DQ21" s="6"/>
      <c r="DR21" s="6"/>
      <c r="DS21" s="6"/>
      <c r="DT21" s="6"/>
      <c r="DU21" s="6"/>
      <c r="DV21" s="22">
        <f t="shared" si="3"/>
        <v>-4.8999999999999998E-3</v>
      </c>
      <c r="DW21" s="22">
        <f t="shared" si="4"/>
        <v>5.7647058823529407E-4</v>
      </c>
      <c r="DX21" s="22">
        <f t="shared" si="5"/>
        <v>8.9999999999999993E-3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7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0</v>
      </c>
      <c r="DQ22" s="25">
        <f>SUM(DQ3, -DQ10,DQ17:DQ21)</f>
        <v>0</v>
      </c>
      <c r="DR22" s="25">
        <f>SUM(DR3, -DR10,DR17:DR21)</f>
        <v>0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2.3806451612903229E-3</v>
      </c>
      <c r="DX22" s="22">
        <f t="shared" si="5"/>
        <v>5.79E-2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4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/>
      <c r="DQ23" s="6"/>
      <c r="DR23" s="6"/>
      <c r="DS23" s="6"/>
      <c r="DT23" s="6"/>
      <c r="DU23" s="6"/>
      <c r="DV23" s="26">
        <f t="shared" si="3"/>
        <v>-2.2000000000000001E-3</v>
      </c>
      <c r="DW23" s="26">
        <f t="shared" si="4"/>
        <v>1.0176470588235296E-3</v>
      </c>
      <c r="DX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4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/>
      <c r="DQ24" s="6"/>
      <c r="DR24" s="6"/>
      <c r="DS24" s="6"/>
      <c r="DT24" s="6"/>
      <c r="DU24" s="6"/>
      <c r="DV24" s="26">
        <f t="shared" si="3"/>
        <v>-1.44E-2</v>
      </c>
      <c r="DW24" s="26">
        <f t="shared" si="4"/>
        <v>-2.5882352941176479E-4</v>
      </c>
      <c r="DX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4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/>
      <c r="DQ25" s="6"/>
      <c r="DR25" s="6"/>
      <c r="DS25" s="6"/>
      <c r="DT25" s="6"/>
      <c r="DU25" s="6"/>
      <c r="DV25" s="26">
        <f t="shared" si="3"/>
        <v>-1.5100000000000001E-2</v>
      </c>
      <c r="DW25" s="26">
        <f t="shared" si="4"/>
        <v>2.7647058823529399E-4</v>
      </c>
      <c r="DX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4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/>
      <c r="DQ26" s="6"/>
      <c r="DR26" s="6"/>
      <c r="DS26" s="6"/>
      <c r="DT26" s="6"/>
      <c r="DU26" s="6"/>
      <c r="DV26" s="26">
        <f t="shared" si="3"/>
        <v>-7.0000000000000001E-3</v>
      </c>
      <c r="DW26" s="26">
        <f t="shared" si="4"/>
        <v>1.5882352941176483E-4</v>
      </c>
      <c r="DX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8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0</v>
      </c>
      <c r="DQ27" s="29">
        <f t="shared" si="53"/>
        <v>0</v>
      </c>
      <c r="DR27" s="29">
        <f t="shared" si="53"/>
        <v>0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-3.3870967741935512E-4</v>
      </c>
      <c r="DX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4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/>
      <c r="DQ28" s="6"/>
      <c r="DR28" s="6"/>
      <c r="DS28" s="6"/>
      <c r="DT28" s="6"/>
      <c r="DU28" s="6"/>
      <c r="DV28" s="31">
        <f t="shared" si="3"/>
        <v>-1.66E-2</v>
      </c>
      <c r="DW28" s="31">
        <f t="shared" si="4"/>
        <v>5.8823529411764712E-4</v>
      </c>
      <c r="DX28" s="31">
        <f t="shared" si="5"/>
        <v>9.9000000000000008E-3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4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/>
      <c r="DQ29" s="6"/>
      <c r="DR29" s="6"/>
      <c r="DS29" s="6"/>
      <c r="DT29" s="6"/>
      <c r="DU29" s="6"/>
      <c r="DV29" s="31">
        <f t="shared" si="3"/>
        <v>-9.5999999999999992E-3</v>
      </c>
      <c r="DW29" s="31">
        <f t="shared" si="4"/>
        <v>-2.2941176470588231E-4</v>
      </c>
      <c r="DX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4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/>
      <c r="DQ30" s="6"/>
      <c r="DR30" s="6"/>
      <c r="DS30" s="6"/>
      <c r="DT30" s="6"/>
      <c r="DU30" s="6"/>
      <c r="DV30" s="31">
        <f t="shared" si="3"/>
        <v>-1.0699999999999999E-2</v>
      </c>
      <c r="DW30" s="31">
        <f t="shared" si="4"/>
        <v>-2.941176470588234E-4</v>
      </c>
      <c r="DX30" s="31">
        <f t="shared" si="5"/>
        <v>1.04E-2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89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0</v>
      </c>
      <c r="DQ31" s="34">
        <f>SUM(DQ6, -DQ13, -DQ19,DQ24,DQ28:DQ30)</f>
        <v>0</v>
      </c>
      <c r="DR31" s="34">
        <f>SUM(DR6, -DR13, -DR19,DR24,DR28:DR30)</f>
        <v>0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-1.4612903225806456E-3</v>
      </c>
      <c r="DX31" s="31">
        <f t="shared" si="5"/>
        <v>3.8600000000000002E-2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4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/>
      <c r="DQ32" s="6"/>
      <c r="DR32" s="6"/>
      <c r="DS32" s="6"/>
      <c r="DT32" s="6"/>
      <c r="DU32" s="6"/>
      <c r="DV32" s="35">
        <f t="shared" si="3"/>
        <v>-1.7399999999999999E-2</v>
      </c>
      <c r="DW32" s="35">
        <f t="shared" si="4"/>
        <v>1.2294117647058825E-3</v>
      </c>
      <c r="DX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4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/>
      <c r="DQ33" s="6"/>
      <c r="DR33" s="6"/>
      <c r="DS33" s="6"/>
      <c r="DT33" s="6"/>
      <c r="DU33" s="6"/>
      <c r="DV33" s="35">
        <f t="shared" si="3"/>
        <v>-1.09E-2</v>
      </c>
      <c r="DW33" s="35">
        <f t="shared" si="4"/>
        <v>2.5882352941176474E-4</v>
      </c>
      <c r="DX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0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0</v>
      </c>
      <c r="DQ34" s="38">
        <f>SUM(DQ7, -DQ14, -DQ20,DQ25, -DQ29,DQ32:DQ33)</f>
        <v>0</v>
      </c>
      <c r="DR34" s="38">
        <f>SUM(DR7, -DR14, -DR20,DR25, -DR29,DR32:DR33)</f>
        <v>0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8.3225806451612844E-4</v>
      </c>
      <c r="DX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4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/>
      <c r="DQ35" s="6"/>
      <c r="DR35" s="6"/>
      <c r="DS35" s="6"/>
      <c r="DT35" s="6"/>
      <c r="DU35" s="6"/>
      <c r="DV35" s="41">
        <f t="shared" si="3"/>
        <v>-8.3000000000000001E-3</v>
      </c>
      <c r="DW35" s="41">
        <f t="shared" si="4"/>
        <v>9.7647058823529414E-4</v>
      </c>
      <c r="DX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1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0</v>
      </c>
      <c r="DQ36" s="44">
        <f t="shared" si="94"/>
        <v>0</v>
      </c>
      <c r="DR36" s="44">
        <f t="shared" si="94"/>
        <v>0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1.1935483870967725E-4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2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0</v>
      </c>
      <c r="DQ37" s="47">
        <f t="shared" si="109"/>
        <v>0</v>
      </c>
      <c r="DR37" s="47">
        <f t="shared" si="109"/>
        <v>0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-4.0387096774193547E-3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0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0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1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15"/>
      <c r="DQ39" s="15"/>
      <c r="DR39" s="15"/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2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6"/>
      <c r="DQ40" s="6" t="s">
        <v>62</v>
      </c>
      <c r="DR40" s="6"/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3.8193277310924375E-4</v>
      </c>
      <c r="DX40" s="52">
        <f>MAX(DX2:DX8,DX10:DX15,DX17:DX21,DX23:DX26,DX28:DX30,DX32:DX33,DX35)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8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6"/>
      <c r="DR41" s="6"/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90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6"/>
      <c r="DQ42" s="6" t="s">
        <v>62</v>
      </c>
      <c r="DR42" s="6"/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7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6"/>
      <c r="DQ43" t="s">
        <v>62</v>
      </c>
      <c r="DR43" s="6"/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9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6"/>
      <c r="DQ44" s="6"/>
      <c r="DR44" s="6"/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6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6"/>
      <c r="DQ45" s="6"/>
      <c r="DR45" s="6"/>
      <c r="DS45" s="6"/>
      <c r="DT45" s="6"/>
      <c r="DU45" s="6"/>
      <c r="DV45" s="35" t="s">
        <v>69</v>
      </c>
      <c r="DW45" s="55" t="s">
        <v>75</v>
      </c>
      <c r="DX45" s="35" t="s">
        <v>112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299">
        <v>-5.2699999999999997E-2</v>
      </c>
      <c r="AG46" s="299">
        <v>-7.0300000000000001E-2</v>
      </c>
      <c r="AH46" s="300">
        <v>-7.5499999999999998E-2</v>
      </c>
      <c r="AI46" s="10"/>
      <c r="AJ46" s="10" t="s">
        <v>62</v>
      </c>
      <c r="AK46" s="301">
        <v>-5.8299999999999998E-2</v>
      </c>
      <c r="AL46" s="299">
        <v>-5.91E-2</v>
      </c>
      <c r="AM46" s="301">
        <v>-9.0399999999999994E-2</v>
      </c>
      <c r="AN46" s="300">
        <v>-9.8599999999999993E-2</v>
      </c>
      <c r="AO46" s="300">
        <v>-0.10970000000000001</v>
      </c>
      <c r="AP46" s="10"/>
      <c r="AQ46" s="10" t="s">
        <v>62</v>
      </c>
      <c r="AR46" s="300">
        <v>-9.1700000000000004E-2</v>
      </c>
      <c r="AS46" s="300">
        <v>-0.13059999999999999</v>
      </c>
      <c r="AT46" s="300">
        <v>-0.1368</v>
      </c>
      <c r="AU46" s="300">
        <v>-0.17</v>
      </c>
      <c r="AV46" s="300">
        <v>-0.1593</v>
      </c>
      <c r="AW46" s="10"/>
      <c r="AX46" s="10" t="s">
        <v>62</v>
      </c>
      <c r="AY46" s="300">
        <v>-0.17</v>
      </c>
      <c r="AZ46" s="300">
        <v>-0.1714</v>
      </c>
      <c r="BA46" s="300">
        <v>-0.1726</v>
      </c>
      <c r="BB46" s="300">
        <v>-0.16420000000000001</v>
      </c>
      <c r="BC46" s="300">
        <v>-0.1958</v>
      </c>
      <c r="BD46" s="10"/>
      <c r="BE46" s="10" t="s">
        <v>62</v>
      </c>
      <c r="BF46" s="300">
        <v>-0.1802</v>
      </c>
      <c r="BG46" s="300">
        <v>-0.19239999999999999</v>
      </c>
      <c r="BH46" s="300">
        <v>-0.23169999999999999</v>
      </c>
      <c r="BI46" s="300">
        <v>-0.24099999999999999</v>
      </c>
      <c r="BJ46" s="63" t="s">
        <v>86</v>
      </c>
      <c r="BK46" s="63" t="s">
        <v>76</v>
      </c>
      <c r="BL46" s="63" t="s">
        <v>86</v>
      </c>
      <c r="CQ46" s="300">
        <v>-0.23619999999999999</v>
      </c>
      <c r="CR46" s="10" t="s">
        <v>62</v>
      </c>
      <c r="CS46" s="10"/>
      <c r="CT46" s="302">
        <v>-0.24030000000000001</v>
      </c>
      <c r="CU46" s="300">
        <v>-0.24679999999999999</v>
      </c>
      <c r="CV46" s="300">
        <v>-0.21879999999999999</v>
      </c>
      <c r="CW46" s="300">
        <v>-0.21049999999999999</v>
      </c>
      <c r="CX46" s="93">
        <v>-0.1956</v>
      </c>
      <c r="CY46" s="10"/>
      <c r="CZ46" s="10" t="s">
        <v>62</v>
      </c>
      <c r="DA46" s="93">
        <v>-0.1991</v>
      </c>
      <c r="DB46" s="93">
        <v>-0.23480000000000001</v>
      </c>
      <c r="DC46" s="93">
        <v>-0.24640000000000001</v>
      </c>
      <c r="DD46" s="93">
        <v>-0.2276</v>
      </c>
      <c r="DE46" s="93">
        <v>-0.24679999999999999</v>
      </c>
      <c r="DF46" s="10"/>
      <c r="DG46" s="10" t="s">
        <v>62</v>
      </c>
      <c r="DH46" s="93">
        <v>-0.24179999999999999</v>
      </c>
      <c r="DI46" s="93">
        <v>-0.24610000000000001</v>
      </c>
      <c r="DJ46" s="93">
        <v>-0.24049999999999999</v>
      </c>
      <c r="DK46" s="93">
        <v>-0.223</v>
      </c>
      <c r="DL46" s="93">
        <v>-0.2394</v>
      </c>
      <c r="DM46" s="10"/>
      <c r="DN46" s="10" t="s">
        <v>62</v>
      </c>
      <c r="DO46" s="93">
        <v>-0.2515</v>
      </c>
      <c r="DP46" s="10" t="s">
        <v>62</v>
      </c>
      <c r="DQ46" s="10" t="s">
        <v>62</v>
      </c>
      <c r="DR46" s="10" t="s">
        <v>62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1" t="s">
        <v>92</v>
      </c>
      <c r="BT47" s="282" t="s">
        <v>93</v>
      </c>
      <c r="EK47" s="281" t="s">
        <v>90</v>
      </c>
      <c r="EL47" s="281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4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8"/>
      <c r="BY48" s="253"/>
      <c r="BZ48" s="70">
        <v>43136</v>
      </c>
      <c r="CA48" s="255"/>
      <c r="CB48" s="253"/>
      <c r="CC48" s="70">
        <v>43137</v>
      </c>
      <c r="CD48" s="303"/>
      <c r="CE48" s="253"/>
      <c r="CF48" s="70">
        <v>43138</v>
      </c>
      <c r="CG48" s="254"/>
      <c r="CH48" s="253"/>
      <c r="CI48" s="70">
        <v>43139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276"/>
      <c r="DG48" s="78">
        <v>43151</v>
      </c>
      <c r="DH48" s="277"/>
      <c r="DI48" s="276"/>
      <c r="DJ48" s="78">
        <v>43152</v>
      </c>
      <c r="DK48" s="277"/>
      <c r="DL48" s="306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79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126" t="s">
        <v>78</v>
      </c>
      <c r="DG49" s="56" t="s">
        <v>79</v>
      </c>
      <c r="DH49" s="127" t="s">
        <v>80</v>
      </c>
      <c r="DI49" s="126" t="s">
        <v>78</v>
      </c>
      <c r="DJ49" s="56" t="s">
        <v>79</v>
      </c>
      <c r="DK49" s="127" t="s">
        <v>80</v>
      </c>
      <c r="DL49" s="267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5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28" t="s">
        <v>81</v>
      </c>
      <c r="DG50" s="55" t="s">
        <v>82</v>
      </c>
      <c r="DH50" s="129" t="s">
        <v>83</v>
      </c>
      <c r="DI50" s="128" t="s">
        <v>81</v>
      </c>
      <c r="DJ50" s="55" t="s">
        <v>82</v>
      </c>
      <c r="DK50" s="129" t="s">
        <v>83</v>
      </c>
      <c r="DL50" s="10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35">
        <v>0.18709999999999999</v>
      </c>
      <c r="DG51" s="41">
        <v>0.18149999999999999</v>
      </c>
      <c r="DH51" s="91">
        <v>0.18509999999999999</v>
      </c>
      <c r="DI51" s="135">
        <v>0.19289999999999999</v>
      </c>
      <c r="DJ51" s="22">
        <v>0.2109</v>
      </c>
      <c r="DK51" s="88">
        <v>0.19670000000000001</v>
      </c>
      <c r="DL51" s="113">
        <v>0.1953</v>
      </c>
      <c r="DM51" s="41">
        <v>0.18659999999999999</v>
      </c>
      <c r="DN51" s="41">
        <v>0.2069</v>
      </c>
      <c r="DO51" s="323"/>
      <c r="DP51" s="22">
        <v>0.19239999999999999</v>
      </c>
      <c r="DQ51" s="22">
        <v>0.20610000000000001</v>
      </c>
      <c r="DR51" s="22"/>
      <c r="DS51" s="22"/>
      <c r="DT51" s="22"/>
      <c r="DU51" s="22"/>
      <c r="DV51" s="22"/>
      <c r="DW51" s="22"/>
      <c r="DX51" s="22"/>
      <c r="DY51" s="22"/>
      <c r="DZ51" s="22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30">
        <v>0.17780000000000001</v>
      </c>
      <c r="DG52" s="22">
        <v>0.1767</v>
      </c>
      <c r="DH52" s="88">
        <v>0.1847</v>
      </c>
      <c r="DI52" s="130">
        <v>0.1903</v>
      </c>
      <c r="DJ52" s="41">
        <v>0.19589999999999999</v>
      </c>
      <c r="DK52" s="91">
        <v>0.1774</v>
      </c>
      <c r="DL52" s="107">
        <v>0.1797</v>
      </c>
      <c r="DM52" s="22">
        <v>0.17019999999999999</v>
      </c>
      <c r="DN52" s="22">
        <v>0.18679999999999999</v>
      </c>
      <c r="DO52" s="323"/>
      <c r="DP52" s="41">
        <v>0.18679999999999999</v>
      </c>
      <c r="DQ52" s="41">
        <v>0.16389999999999999</v>
      </c>
      <c r="DR52" s="41"/>
      <c r="DS52" s="41"/>
      <c r="DT52" s="41"/>
      <c r="DU52" s="41"/>
      <c r="DV52" s="41"/>
      <c r="DW52" s="41"/>
      <c r="DX52" s="41"/>
      <c r="DY52" s="41"/>
      <c r="DZ52" s="41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38">
        <v>0.1114</v>
      </c>
      <c r="DG53" s="35">
        <v>0.1133</v>
      </c>
      <c r="DH53" s="92">
        <v>0.1101</v>
      </c>
      <c r="DI53" s="138">
        <v>7.2999999999999995E-2</v>
      </c>
      <c r="DJ53" s="35">
        <v>6.4600000000000005E-2</v>
      </c>
      <c r="DK53" s="90">
        <v>6.3200000000000006E-2</v>
      </c>
      <c r="DL53" s="111">
        <v>7.2800000000000004E-2</v>
      </c>
      <c r="DM53" s="31">
        <v>7.6799999999999993E-2</v>
      </c>
      <c r="DN53" s="35">
        <v>9.5699999999999993E-2</v>
      </c>
      <c r="DO53" s="323"/>
      <c r="DP53" s="35">
        <v>0.13170000000000001</v>
      </c>
      <c r="DQ53" s="35">
        <v>0.1326</v>
      </c>
      <c r="DR53" s="35"/>
      <c r="DS53" s="35"/>
      <c r="DT53" s="35"/>
      <c r="DU53" s="35"/>
      <c r="DV53" s="35"/>
      <c r="DW53" s="35"/>
      <c r="DX53" s="35"/>
      <c r="DY53" s="35"/>
      <c r="DZ53" s="35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36">
        <v>0.11020000000000001</v>
      </c>
      <c r="DG54" s="31">
        <v>0.1053</v>
      </c>
      <c r="DH54" s="90">
        <v>0.1014</v>
      </c>
      <c r="DI54" s="136">
        <v>7.1300000000000002E-2</v>
      </c>
      <c r="DJ54" s="31">
        <v>5.6399999999999999E-2</v>
      </c>
      <c r="DK54" s="92">
        <v>5.1200000000000002E-2</v>
      </c>
      <c r="DL54" s="112">
        <v>4.7500000000000001E-2</v>
      </c>
      <c r="DM54" s="35">
        <v>7.0099999999999996E-2</v>
      </c>
      <c r="DN54" s="31">
        <v>7.2499999999999995E-2</v>
      </c>
      <c r="DO54" s="323"/>
      <c r="DP54" s="31">
        <v>0.1052</v>
      </c>
      <c r="DQ54" s="31">
        <v>0.1111</v>
      </c>
      <c r="DR54" s="31"/>
      <c r="DS54" s="31"/>
      <c r="DT54" s="31"/>
      <c r="DU54" s="31"/>
      <c r="DV54" s="31"/>
      <c r="DW54" s="31"/>
      <c r="DX54" s="31"/>
      <c r="DY54" s="31"/>
      <c r="DZ54" s="31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34">
        <v>-5.4100000000000002E-2</v>
      </c>
      <c r="DG55" s="7">
        <v>-5.4699999999999999E-2</v>
      </c>
      <c r="DH55" s="89">
        <v>-5.2400000000000002E-2</v>
      </c>
      <c r="DI55" s="134">
        <v>-3.8899999999999997E-2</v>
      </c>
      <c r="DJ55" s="7">
        <v>-4.48E-2</v>
      </c>
      <c r="DK55" s="89">
        <v>-0.03</v>
      </c>
      <c r="DL55" s="108">
        <v>-3.4299999999999997E-2</v>
      </c>
      <c r="DM55" s="7">
        <v>-2.9100000000000001E-2</v>
      </c>
      <c r="DN55" s="7">
        <v>-0.05</v>
      </c>
      <c r="DO55" s="323"/>
      <c r="DP55" s="7">
        <v>-6.8599999999999994E-2</v>
      </c>
      <c r="DQ55" s="7">
        <v>-5.9799999999999999E-2</v>
      </c>
      <c r="DR55" s="7"/>
      <c r="DS55" s="7"/>
      <c r="DT55" s="7"/>
      <c r="DU55" s="7"/>
      <c r="DV55" s="7"/>
      <c r="DW55" s="7"/>
      <c r="DX55" s="7"/>
      <c r="DY55" s="7"/>
      <c r="DZ55" s="7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32">
        <v>-7.46E-2</v>
      </c>
      <c r="DG56" s="16">
        <v>-7.5200000000000003E-2</v>
      </c>
      <c r="DH56" s="137">
        <v>-7.7299999999999994E-2</v>
      </c>
      <c r="DI56" s="132">
        <v>-6.3799999999999996E-2</v>
      </c>
      <c r="DJ56" s="16">
        <v>-5.6899999999999999E-2</v>
      </c>
      <c r="DK56" s="137">
        <v>-5.7200000000000001E-2</v>
      </c>
      <c r="DL56" s="110">
        <v>-5.0599999999999999E-2</v>
      </c>
      <c r="DM56" s="16">
        <v>-5.7700000000000001E-2</v>
      </c>
      <c r="DN56" s="16">
        <v>-7.7799999999999994E-2</v>
      </c>
      <c r="DO56" s="323"/>
      <c r="DP56" s="16">
        <v>-7.4999999999999997E-2</v>
      </c>
      <c r="DQ56" s="16">
        <v>-6.7699999999999996E-2</v>
      </c>
      <c r="DR56" s="16"/>
      <c r="DS56" s="16"/>
      <c r="DT56" s="16"/>
      <c r="DU56" s="16"/>
      <c r="DV56" s="16"/>
      <c r="DW56" s="16"/>
      <c r="DX56" s="16"/>
      <c r="DY56" s="16"/>
      <c r="DZ56" s="16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31">
        <v>-0.21329999999999999</v>
      </c>
      <c r="DG57" s="48">
        <v>-0.20630000000000001</v>
      </c>
      <c r="DH57" s="86">
        <v>-0.21110000000000001</v>
      </c>
      <c r="DI57" s="131">
        <v>-0.1933</v>
      </c>
      <c r="DJ57" s="48">
        <v>-0.19409999999999999</v>
      </c>
      <c r="DK57" s="86">
        <v>-0.17829999999999999</v>
      </c>
      <c r="DL57" s="106">
        <v>-0.1862</v>
      </c>
      <c r="DM57" s="48">
        <v>-0.19139999999999999</v>
      </c>
      <c r="DN57" s="48">
        <v>-0.19470000000000001</v>
      </c>
      <c r="DO57" s="323"/>
      <c r="DP57" s="48">
        <v>-0.22020000000000001</v>
      </c>
      <c r="DQ57" s="48">
        <v>-0.23469999999999999</v>
      </c>
      <c r="DR57" s="48"/>
      <c r="DS57" s="48"/>
      <c r="DT57" s="48"/>
      <c r="DU57" s="48"/>
      <c r="DV57" s="48"/>
      <c r="DW57" s="48"/>
      <c r="DX57" s="48"/>
      <c r="DY57" s="48"/>
      <c r="DZ57" s="48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33">
        <v>-0.2445</v>
      </c>
      <c r="DG58" s="93">
        <v>-0.24060000000000001</v>
      </c>
      <c r="DH58" s="87">
        <v>-0.24049999999999999</v>
      </c>
      <c r="DI58" s="133">
        <v>-0.23150000000000001</v>
      </c>
      <c r="DJ58" s="93">
        <v>-0.23200000000000001</v>
      </c>
      <c r="DK58" s="87">
        <v>-0.223</v>
      </c>
      <c r="DL58" s="109">
        <v>-0.22420000000000001</v>
      </c>
      <c r="DM58" s="93">
        <v>-0.22550000000000001</v>
      </c>
      <c r="DN58" s="93">
        <v>-0.2394</v>
      </c>
      <c r="DO58" s="323"/>
      <c r="DP58" s="93">
        <v>-0.25230000000000002</v>
      </c>
      <c r="DQ58" s="93">
        <v>-0.2515</v>
      </c>
      <c r="DR58" s="93"/>
      <c r="DS58" s="93"/>
      <c r="DT58" s="93"/>
      <c r="DU58" s="93"/>
      <c r="DV58" s="93"/>
      <c r="DW58" s="93"/>
      <c r="DX58" s="93"/>
      <c r="DY58" s="93"/>
      <c r="DZ58" s="93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84">
        <v>0.98</v>
      </c>
      <c r="DG59" s="57">
        <v>-1.94</v>
      </c>
      <c r="DH59" s="85">
        <v>0.9</v>
      </c>
      <c r="DI59" s="84">
        <v>-10.76</v>
      </c>
      <c r="DJ59" s="57">
        <v>0.06</v>
      </c>
      <c r="DK59" s="85">
        <v>-7.86</v>
      </c>
      <c r="DL59" s="114">
        <v>1.36</v>
      </c>
      <c r="DM59" s="57">
        <v>1.68</v>
      </c>
      <c r="DN59" s="85">
        <v>11.64</v>
      </c>
      <c r="DO59" s="324"/>
      <c r="DP59" s="57">
        <v>10.84</v>
      </c>
      <c r="DQ59" s="85">
        <v>-0.48</v>
      </c>
      <c r="DR59" s="84"/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12">
        <v>1.8499999999999999E-2</v>
      </c>
      <c r="DG60" s="203">
        <v>7.0000000000000001E-3</v>
      </c>
      <c r="DH60" s="211">
        <v>8.0000000000000002E-3</v>
      </c>
      <c r="DI60" s="216">
        <v>1.78E-2</v>
      </c>
      <c r="DJ60" s="210">
        <v>1.7999999999999999E-2</v>
      </c>
      <c r="DK60" s="204">
        <v>1.5800000000000002E-2</v>
      </c>
      <c r="DL60" s="244">
        <v>2.1600000000000001E-2</v>
      </c>
      <c r="DM60" s="217">
        <v>2.2599999999999999E-2</v>
      </c>
      <c r="DN60" s="223">
        <v>2.5600000000000001E-2</v>
      </c>
      <c r="DO60" s="325"/>
      <c r="DP60" s="217">
        <v>3.5999999999999997E-2</v>
      </c>
      <c r="DQ60" s="211">
        <v>1.37E-2</v>
      </c>
      <c r="DR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5">
        <v>-1.6799999999999999E-2</v>
      </c>
      <c r="DG61" s="210">
        <v>-1.04E-2</v>
      </c>
      <c r="DH61" s="223">
        <v>-1.1900000000000001E-2</v>
      </c>
      <c r="DI61" s="213">
        <v>-3.8800000000000001E-2</v>
      </c>
      <c r="DJ61" s="244">
        <v>-1.49E-2</v>
      </c>
      <c r="DK61" s="205">
        <v>-1.8499999999999999E-2</v>
      </c>
      <c r="DL61" s="217">
        <v>-1.5699999999999999E-2</v>
      </c>
      <c r="DM61" s="210">
        <v>-2.5100000000000001E-2</v>
      </c>
      <c r="DN61" s="221">
        <v>-2.0899999999999998E-2</v>
      </c>
      <c r="DO61" s="325"/>
      <c r="DP61" s="203">
        <v>-2.5499999999999998E-2</v>
      </c>
      <c r="DQ61" s="205">
        <v>-2.29E-2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  <c r="DF62" s="139"/>
      <c r="DG62" s="140"/>
      <c r="DH62" s="205">
        <v>2.58E-2</v>
      </c>
      <c r="DI62" s="139"/>
      <c r="DJ62" s="140"/>
      <c r="DK62" s="204">
        <v>3.2800000000000003E-2</v>
      </c>
      <c r="DN62" s="223">
        <v>3.2500000000000001E-2</v>
      </c>
      <c r="DQ62" s="222">
        <v>3.8600000000000002E-2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s="139" t="s">
        <v>62</v>
      </c>
      <c r="DG63" s="140" t="s">
        <v>62</v>
      </c>
      <c r="DH63" s="223">
        <v>-2.6800000000000001E-2</v>
      </c>
      <c r="DI63" s="139" t="s">
        <v>62</v>
      </c>
      <c r="DJ63" s="140" t="s">
        <v>62</v>
      </c>
      <c r="DK63" s="222">
        <v>-5.8900000000000001E-2</v>
      </c>
      <c r="DL63" t="s">
        <v>62</v>
      </c>
      <c r="DM63" t="s">
        <v>62</v>
      </c>
      <c r="DN63" s="206">
        <v>-2.06E-2</v>
      </c>
      <c r="DO63" t="s">
        <v>62</v>
      </c>
      <c r="DP63" t="s">
        <v>62</v>
      </c>
      <c r="DQ63" s="205">
        <v>-4.2999999999999997E-2</v>
      </c>
      <c r="DR63" t="s">
        <v>62</v>
      </c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62">
        <v>1.3059000000000001</v>
      </c>
      <c r="DG64" s="258">
        <v>0.75870000000000004</v>
      </c>
      <c r="DH64" s="263">
        <v>0.75960000000000005</v>
      </c>
      <c r="DI64" s="262">
        <v>1.3059000000000001</v>
      </c>
      <c r="DJ64" s="258">
        <v>1.3088</v>
      </c>
      <c r="DK64" s="263">
        <v>1.3051999999999999</v>
      </c>
      <c r="DL64" s="258">
        <v>1.3043</v>
      </c>
      <c r="DM64" s="258">
        <v>0.75770000000000004</v>
      </c>
      <c r="DN64" s="258">
        <v>0.76149999999999995</v>
      </c>
      <c r="DP64" s="258">
        <v>1.3083</v>
      </c>
      <c r="DQ64" s="258">
        <v>1.3105</v>
      </c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65" t="s">
        <v>51</v>
      </c>
      <c r="DG65" s="118" t="s">
        <v>60</v>
      </c>
      <c r="DH65" s="178" t="s">
        <v>60</v>
      </c>
      <c r="DI65" s="165" t="s">
        <v>51</v>
      </c>
      <c r="DJ65" s="189" t="s">
        <v>51</v>
      </c>
      <c r="DK65" s="200" t="s">
        <v>51</v>
      </c>
      <c r="DL65" s="189" t="s">
        <v>51</v>
      </c>
      <c r="DM65" s="118" t="s">
        <v>60</v>
      </c>
      <c r="DN65" s="118" t="s">
        <v>60</v>
      </c>
      <c r="DO65" s="60"/>
      <c r="DP65" s="189" t="s">
        <v>51</v>
      </c>
      <c r="DQ65" s="189" t="s">
        <v>51</v>
      </c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" si="137">SUM(CW51, -CW58)</f>
        <v>0.38749999999999996</v>
      </c>
      <c r="CX66" s="121">
        <f t="shared" ref="CX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" si="142">SUM(DD51, -DD58)</f>
        <v>0.4173</v>
      </c>
      <c r="DE66" s="180">
        <f>SUM(DE51, -DE58)</f>
        <v>0.43440000000000001</v>
      </c>
      <c r="DF66" s="147">
        <f>SUM(DF51, -DF58)</f>
        <v>0.43159999999999998</v>
      </c>
      <c r="DG66" s="121">
        <f>SUM(DG51, -DG58)</f>
        <v>0.42210000000000003</v>
      </c>
      <c r="DH66" s="180">
        <f>SUM(DH51, -DH58)</f>
        <v>0.42559999999999998</v>
      </c>
      <c r="DI66" s="147">
        <f>SUM(DI51, -DI58)</f>
        <v>0.4244</v>
      </c>
      <c r="DJ66" s="121">
        <f>SUM(DJ51, -DJ58)</f>
        <v>0.44290000000000002</v>
      </c>
      <c r="DK66" s="180">
        <f>SUM(DK51, -DK58)</f>
        <v>0.41970000000000002</v>
      </c>
      <c r="DL66" s="121">
        <f>SUM(DL51, -DL58)</f>
        <v>0.41949999999999998</v>
      </c>
      <c r="DM66" s="121">
        <f>SUM(DM51, -DM58)</f>
        <v>0.41210000000000002</v>
      </c>
      <c r="DN66" s="121">
        <f>SUM(DN51, -DN58)</f>
        <v>0.44630000000000003</v>
      </c>
      <c r="DO66" s="6">
        <f>SUM(DO51, -DO58,)</f>
        <v>0</v>
      </c>
      <c r="DP66" s="121">
        <f>SUM(DP51, -DP58)</f>
        <v>0.44469999999999998</v>
      </c>
      <c r="DQ66" s="121">
        <f>SUM(DQ51, -DQ58)</f>
        <v>0.45760000000000001</v>
      </c>
      <c r="DR66" s="6">
        <f>SUM(DR52, -DR58)</f>
        <v>0</v>
      </c>
      <c r="DS66" s="6">
        <f>SUM(DS52, -DS58)</f>
        <v>0</v>
      </c>
      <c r="DT66" s="6">
        <f>SUM(DT52, -DT58)</f>
        <v>0</v>
      </c>
      <c r="DU66" s="6">
        <f>SUM(DU52, -DU58,)</f>
        <v>0</v>
      </c>
      <c r="DV66" s="6">
        <f>SUM(DV52, -DV58,)</f>
        <v>0</v>
      </c>
      <c r="DW66" s="6">
        <f>SUM(DW52, -DW58)</f>
        <v>0</v>
      </c>
      <c r="DX66" s="6">
        <f>SUM(DX52, -DX58)</f>
        <v>0</v>
      </c>
      <c r="DY66" s="6">
        <f>SUM(DY52, -DY58)</f>
        <v>0</v>
      </c>
      <c r="DZ66" s="6">
        <f>SUM(DZ52,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43" t="s">
        <v>60</v>
      </c>
      <c r="DG67" s="189" t="s">
        <v>51</v>
      </c>
      <c r="DH67" s="200" t="s">
        <v>51</v>
      </c>
      <c r="DI67" s="143" t="s">
        <v>60</v>
      </c>
      <c r="DJ67" s="118" t="s">
        <v>60</v>
      </c>
      <c r="DK67" s="178" t="s">
        <v>60</v>
      </c>
      <c r="DL67" s="118" t="s">
        <v>60</v>
      </c>
      <c r="DM67" s="189" t="s">
        <v>51</v>
      </c>
      <c r="DN67" s="189" t="s">
        <v>51</v>
      </c>
      <c r="DO67" s="60"/>
      <c r="DP67" s="118" t="s">
        <v>60</v>
      </c>
      <c r="DQ67" s="189" t="s">
        <v>52</v>
      </c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47">
        <f>SUM(DF52, -DF58)</f>
        <v>0.42230000000000001</v>
      </c>
      <c r="DG68" s="121">
        <f>SUM(DG52, -DG58)</f>
        <v>0.4173</v>
      </c>
      <c r="DH68" s="180">
        <f>SUM(DH52, -DH58)</f>
        <v>0.42520000000000002</v>
      </c>
      <c r="DI68" s="147">
        <f>SUM(DI52, -DI58)</f>
        <v>0.42180000000000001</v>
      </c>
      <c r="DJ68" s="121">
        <f>SUM(DJ52, -DJ58)</f>
        <v>0.4279</v>
      </c>
      <c r="DK68" s="180">
        <f>SUM(DK52, -DK58)</f>
        <v>0.40039999999999998</v>
      </c>
      <c r="DL68" s="121">
        <f>SUM(DL52, -DL58)</f>
        <v>0.40390000000000004</v>
      </c>
      <c r="DM68" s="121">
        <f>SUM(DM52, -DM58)</f>
        <v>0.3957</v>
      </c>
      <c r="DN68" s="121">
        <f>SUM(DN52, -DN58)</f>
        <v>0.42620000000000002</v>
      </c>
      <c r="DO68" s="6">
        <f>SUM(DO51, -DO57)</f>
        <v>0</v>
      </c>
      <c r="DP68" s="121">
        <f>SUM(DP52, -DP58)</f>
        <v>0.43910000000000005</v>
      </c>
      <c r="DQ68" s="116">
        <f>SUM(DQ51, -DQ57)</f>
        <v>0.44079999999999997</v>
      </c>
      <c r="DR68" s="6">
        <f>SUM(DR52, -DR57,)</f>
        <v>0</v>
      </c>
      <c r="DS68" s="6">
        <f>SUM(DS51, -DS58)</f>
        <v>0</v>
      </c>
      <c r="DT68" s="6">
        <f>SUM(DT52, -DT57)</f>
        <v>0</v>
      </c>
      <c r="DU68" s="6">
        <f>SUM(DU52, -DU57)</f>
        <v>0</v>
      </c>
      <c r="DV68" s="6">
        <f>SUM(DV52, -DV57)</f>
        <v>0</v>
      </c>
      <c r="DW68" s="6">
        <f>SUM(DW52, -DW57)</f>
        <v>0</v>
      </c>
      <c r="DX68" s="6">
        <f>SUM(DX52, -DX57,)</f>
        <v>0</v>
      </c>
      <c r="DY68" s="6">
        <f>SUM(DY51, -DY58)</f>
        <v>0</v>
      </c>
      <c r="DZ68" s="6">
        <f>SUM(DZ52,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65" t="s">
        <v>52</v>
      </c>
      <c r="DG69" s="118" t="s">
        <v>70</v>
      </c>
      <c r="DH69" s="178" t="s">
        <v>70</v>
      </c>
      <c r="DI69" s="165" t="s">
        <v>52</v>
      </c>
      <c r="DJ69" s="189" t="s">
        <v>52</v>
      </c>
      <c r="DK69" s="200" t="s">
        <v>52</v>
      </c>
      <c r="DL69" s="189" t="s">
        <v>52</v>
      </c>
      <c r="DM69" s="118" t="s">
        <v>70</v>
      </c>
      <c r="DN69" s="118" t="s">
        <v>70</v>
      </c>
      <c r="DO69" s="60"/>
      <c r="DP69" s="189" t="s">
        <v>52</v>
      </c>
      <c r="DQ69" s="118" t="s">
        <v>60</v>
      </c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54">
        <f>SUM(DF51, -DF57)</f>
        <v>0.40039999999999998</v>
      </c>
      <c r="DG70" s="121">
        <f>SUM(DG51, -DG57)</f>
        <v>0.38780000000000003</v>
      </c>
      <c r="DH70" s="180">
        <f>SUM(DH51, -DH57)</f>
        <v>0.3962</v>
      </c>
      <c r="DI70" s="154">
        <f>SUM(DI51, -DI57)</f>
        <v>0.38619999999999999</v>
      </c>
      <c r="DJ70" s="116">
        <f>SUM(DJ51, -DJ57)</f>
        <v>0.40500000000000003</v>
      </c>
      <c r="DK70" s="176">
        <f>SUM(DK51, -DK57)</f>
        <v>0.375</v>
      </c>
      <c r="DL70" s="116">
        <f>SUM(DL51, -DL57)</f>
        <v>0.38150000000000001</v>
      </c>
      <c r="DM70" s="121">
        <f>SUM(DM51, -DM57)</f>
        <v>0.378</v>
      </c>
      <c r="DN70" s="121">
        <f>SUM(DN51, -DN57)</f>
        <v>0.40160000000000001</v>
      </c>
      <c r="DO70" s="6">
        <f>SUM(DO51, -DO56)</f>
        <v>0</v>
      </c>
      <c r="DP70" s="116">
        <f>SUM(DP51, -DP57)</f>
        <v>0.41259999999999997</v>
      </c>
      <c r="DQ70" s="121">
        <f>SUM(DQ52, -DQ58)</f>
        <v>0.41539999999999999</v>
      </c>
      <c r="DR70" s="6">
        <f>SUM(DR51, -DR58)</f>
        <v>0</v>
      </c>
      <c r="DS70" s="6">
        <f>SUM(DS52, -DS57)</f>
        <v>0</v>
      </c>
      <c r="DT70" s="6">
        <f>SUM(DT51, -DT58)</f>
        <v>0</v>
      </c>
      <c r="DU70" s="6">
        <f>SUM(DU52, -DU56)</f>
        <v>0</v>
      </c>
      <c r="DV70" s="6">
        <f>SUM(DV51, -DV58)</f>
        <v>0</v>
      </c>
      <c r="DW70" s="6">
        <f>SUM(DW51, -DW58)</f>
        <v>0</v>
      </c>
      <c r="DX70" s="6">
        <f>SUM(DX51, -DX58)</f>
        <v>0</v>
      </c>
      <c r="DY70" s="6">
        <f>SUM(DY52, -DY57)</f>
        <v>0</v>
      </c>
      <c r="DZ70" s="6">
        <f>SUM(DZ51,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43" t="s">
        <v>70</v>
      </c>
      <c r="DG71" s="189" t="s">
        <v>52</v>
      </c>
      <c r="DH71" s="200" t="s">
        <v>52</v>
      </c>
      <c r="DI71" s="143" t="s">
        <v>70</v>
      </c>
      <c r="DJ71" s="118" t="s">
        <v>70</v>
      </c>
      <c r="DK71" s="178" t="s">
        <v>70</v>
      </c>
      <c r="DL71" s="118" t="s">
        <v>70</v>
      </c>
      <c r="DM71" s="189" t="s">
        <v>52</v>
      </c>
      <c r="DN71" s="189" t="s">
        <v>52</v>
      </c>
      <c r="DO71" s="60"/>
      <c r="DP71" s="118" t="s">
        <v>70</v>
      </c>
      <c r="DQ71" s="118" t="s">
        <v>70</v>
      </c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47">
        <f>SUM(DF52, -DF57)</f>
        <v>0.3911</v>
      </c>
      <c r="DG72" s="116">
        <f>SUM(DG52, -DG57)</f>
        <v>0.38300000000000001</v>
      </c>
      <c r="DH72" s="176">
        <f>SUM(DH52, -DH57)</f>
        <v>0.39580000000000004</v>
      </c>
      <c r="DI72" s="147">
        <f>SUM(DI52, -DI57)</f>
        <v>0.3836</v>
      </c>
      <c r="DJ72" s="121">
        <f>SUM(DJ52, -DJ57)</f>
        <v>0.39</v>
      </c>
      <c r="DK72" s="180">
        <f>SUM(DK52, -DK57)</f>
        <v>0.35570000000000002</v>
      </c>
      <c r="DL72" s="121">
        <f>SUM(DL52, -DL57)</f>
        <v>0.3659</v>
      </c>
      <c r="DM72" s="116">
        <f>SUM(DM52, -DM57)</f>
        <v>0.36159999999999998</v>
      </c>
      <c r="DN72" s="116">
        <f>SUM(DN52, -DN57)</f>
        <v>0.38150000000000001</v>
      </c>
      <c r="DO72" s="6">
        <f>SUM(DO57, -DO68,)</f>
        <v>0</v>
      </c>
      <c r="DP72" s="121">
        <f>SUM(DP52, -DP57)</f>
        <v>0.40700000000000003</v>
      </c>
      <c r="DQ72" s="121">
        <f>SUM(DQ52, -DQ57)</f>
        <v>0.39859999999999995</v>
      </c>
      <c r="DR72" s="6">
        <f>SUM(DR57, -DR68)</f>
        <v>0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201" t="s">
        <v>59</v>
      </c>
      <c r="DG73" s="169" t="s">
        <v>59</v>
      </c>
      <c r="DH73" s="183" t="s">
        <v>84</v>
      </c>
      <c r="DI73" s="201" t="s">
        <v>59</v>
      </c>
      <c r="DJ73" s="169" t="s">
        <v>59</v>
      </c>
      <c r="DK73" s="187" t="s">
        <v>59</v>
      </c>
      <c r="DL73" s="124" t="s">
        <v>84</v>
      </c>
      <c r="DM73" s="124" t="s">
        <v>84</v>
      </c>
      <c r="DN73" s="169" t="s">
        <v>59</v>
      </c>
      <c r="DO73" s="60"/>
      <c r="DP73" s="169" t="s">
        <v>59</v>
      </c>
      <c r="DQ73" s="169" t="s">
        <v>59</v>
      </c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54">
        <f>SUM(DF53, -DF58)</f>
        <v>0.35589999999999999</v>
      </c>
      <c r="DG74" s="116">
        <f>SUM(DG53, -DG58)</f>
        <v>0.35389999999999999</v>
      </c>
      <c r="DH74" s="177">
        <f>SUM(DH53, -DH58)</f>
        <v>0.35060000000000002</v>
      </c>
      <c r="DI74" s="154">
        <f>SUM(DI53, -DI58)</f>
        <v>0.30449999999999999</v>
      </c>
      <c r="DJ74" s="116">
        <f>SUM(DJ53, -DJ58)</f>
        <v>0.29660000000000003</v>
      </c>
      <c r="DK74" s="176">
        <f>SUM(DK53, -DK58)</f>
        <v>0.28620000000000001</v>
      </c>
      <c r="DL74" s="117">
        <f>SUM(DL53, -DL58)</f>
        <v>0.29700000000000004</v>
      </c>
      <c r="DM74" s="117">
        <f>SUM(DM53, -DM58)</f>
        <v>0.30230000000000001</v>
      </c>
      <c r="DN74" s="116">
        <f>SUM(DN53, -DN58)</f>
        <v>0.33510000000000001</v>
      </c>
      <c r="DO74" s="6">
        <f>SUM(DO57, -DO67)</f>
        <v>0</v>
      </c>
      <c r="DP74" s="116">
        <f>SUM(DP53, -DP58)</f>
        <v>0.38400000000000001</v>
      </c>
      <c r="DQ74" s="116">
        <f>SUM(DQ53, -DQ58)</f>
        <v>0.3841</v>
      </c>
      <c r="DR74" s="6">
        <f>SUM(DR57, -DR67,)</f>
        <v>0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64" t="s">
        <v>84</v>
      </c>
      <c r="DG75" s="124" t="s">
        <v>84</v>
      </c>
      <c r="DH75" s="187" t="s">
        <v>59</v>
      </c>
      <c r="DI75" s="164" t="s">
        <v>84</v>
      </c>
      <c r="DJ75" s="124" t="s">
        <v>84</v>
      </c>
      <c r="DK75" s="183" t="s">
        <v>84</v>
      </c>
      <c r="DL75" s="169" t="s">
        <v>59</v>
      </c>
      <c r="DM75" s="169" t="s">
        <v>59</v>
      </c>
      <c r="DN75" s="124" t="s">
        <v>84</v>
      </c>
      <c r="DO75" s="60"/>
      <c r="DP75" s="124" t="s">
        <v>84</v>
      </c>
      <c r="DQ75" s="169" t="s">
        <v>67</v>
      </c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45">
        <f>SUM(DF54, -DF58)</f>
        <v>0.35470000000000002</v>
      </c>
      <c r="DG76" s="117">
        <f>SUM(DG54, -DG58)</f>
        <v>0.34589999999999999</v>
      </c>
      <c r="DH76" s="176">
        <f>SUM(DH54, -DH58)</f>
        <v>0.34189999999999998</v>
      </c>
      <c r="DI76" s="145">
        <f>SUM(DI54, -DI58)</f>
        <v>0.30280000000000001</v>
      </c>
      <c r="DJ76" s="117">
        <f>SUM(DJ54, -DJ58)</f>
        <v>0.28839999999999999</v>
      </c>
      <c r="DK76" s="177">
        <f>SUM(DK54, -DK58)</f>
        <v>0.2742</v>
      </c>
      <c r="DL76" s="116">
        <f>SUM(DL54, -DL58)</f>
        <v>0.2717</v>
      </c>
      <c r="DM76" s="116">
        <f>SUM(DM54, -DM58)</f>
        <v>0.29559999999999997</v>
      </c>
      <c r="DN76" s="117">
        <f>SUM(DN54, -DN58)</f>
        <v>0.31190000000000001</v>
      </c>
      <c r="DO76" s="6">
        <f>SUM(DO57, -DO66)</f>
        <v>0</v>
      </c>
      <c r="DP76" s="117">
        <f>SUM(DP54, -DP58)</f>
        <v>0.35750000000000004</v>
      </c>
      <c r="DQ76" s="209">
        <f>SUM(DQ53, -DQ57)</f>
        <v>0.36729999999999996</v>
      </c>
      <c r="DR76" s="6">
        <f>SUM(DR58, -DR68)</f>
        <v>0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201" t="s">
        <v>67</v>
      </c>
      <c r="DG77" s="169" t="s">
        <v>67</v>
      </c>
      <c r="DH77" s="183" t="s">
        <v>63</v>
      </c>
      <c r="DI77" s="201" t="s">
        <v>67</v>
      </c>
      <c r="DJ77" s="189" t="s">
        <v>44</v>
      </c>
      <c r="DK77" s="200" t="s">
        <v>44</v>
      </c>
      <c r="DL77" s="124" t="s">
        <v>63</v>
      </c>
      <c r="DM77" s="124" t="s">
        <v>63</v>
      </c>
      <c r="DN77" s="169" t="s">
        <v>67</v>
      </c>
      <c r="DO77" s="60"/>
      <c r="DP77" s="169" t="s">
        <v>67</v>
      </c>
      <c r="DQ77" s="124" t="s">
        <v>84</v>
      </c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167">
        <f>SUM(DF53, -DF57)</f>
        <v>0.32469999999999999</v>
      </c>
      <c r="DG78" s="209">
        <f>SUM(DG53, -DG57)</f>
        <v>0.3196</v>
      </c>
      <c r="DH78" s="177">
        <f>SUM(DH53, -DH57)</f>
        <v>0.32120000000000004</v>
      </c>
      <c r="DI78" s="167">
        <f>SUM(DI53, -DI57)</f>
        <v>0.26629999999999998</v>
      </c>
      <c r="DJ78" s="121">
        <f>SUM(DJ51, -DJ56)</f>
        <v>0.26779999999999998</v>
      </c>
      <c r="DK78" s="180">
        <f>SUM(DK51, -DK56)</f>
        <v>0.25390000000000001</v>
      </c>
      <c r="DL78" s="117">
        <f>SUM(DL53, -DL57)</f>
        <v>0.25900000000000001</v>
      </c>
      <c r="DM78" s="117">
        <f>SUM(DM53, -DM57)</f>
        <v>0.26819999999999999</v>
      </c>
      <c r="DN78" s="209">
        <f>SUM(DN53, -DN57)</f>
        <v>0.29039999999999999</v>
      </c>
      <c r="DO78" s="6">
        <f>SUM(DO67, -DO74,)</f>
        <v>0</v>
      </c>
      <c r="DP78" s="209">
        <f>SUM(DP53, -DP57)</f>
        <v>0.35189999999999999</v>
      </c>
      <c r="DQ78" s="117">
        <f>SUM(DQ54, -DQ58)</f>
        <v>0.36260000000000003</v>
      </c>
      <c r="DR78" s="6">
        <f t="shared" ref="DR78:DT78" si="176">SUM(DR67, -DR74)</f>
        <v>0</v>
      </c>
      <c r="DS78" s="6">
        <f t="shared" si="176"/>
        <v>0</v>
      </c>
      <c r="DT78" s="6">
        <f t="shared" si="176"/>
        <v>0</v>
      </c>
      <c r="DU78" s="6">
        <f>SUM(DU67, -DU74,)</f>
        <v>0</v>
      </c>
      <c r="DV78" s="6">
        <f>SUM(DV67, -DV74,)</f>
        <v>0</v>
      </c>
      <c r="DW78" s="6">
        <f t="shared" ref="DW78:DZ78" si="177">SUM(DW67, -DW74)</f>
        <v>0</v>
      </c>
      <c r="DX78" s="6">
        <f t="shared" si="177"/>
        <v>0</v>
      </c>
      <c r="DY78" s="6">
        <f t="shared" si="177"/>
        <v>0</v>
      </c>
      <c r="DZ78" s="6">
        <f t="shared" si="177"/>
        <v>0</v>
      </c>
      <c r="EA78" s="6">
        <f>SUM(EA67, -EA74,)</f>
        <v>0</v>
      </c>
      <c r="EB78" s="6">
        <f>SUM(EB67, -EB74,)</f>
        <v>0</v>
      </c>
      <c r="EC78" s="6">
        <f t="shared" ref="EC78:EI78" si="178">SUM(EC67, -EC74)</f>
        <v>0</v>
      </c>
      <c r="ED78" s="6">
        <f t="shared" si="178"/>
        <v>0</v>
      </c>
      <c r="EE78" s="6">
        <f t="shared" si="178"/>
        <v>0</v>
      </c>
      <c r="EF78" s="6">
        <f t="shared" si="178"/>
        <v>0</v>
      </c>
      <c r="EG78" s="6">
        <f t="shared" si="178"/>
        <v>0</v>
      </c>
      <c r="EH78" s="6">
        <f t="shared" si="178"/>
        <v>0</v>
      </c>
      <c r="EI78" s="6">
        <f t="shared" si="178"/>
        <v>0</v>
      </c>
      <c r="EK78" s="6">
        <f>SUM(EK67, -EK74,)</f>
        <v>0</v>
      </c>
      <c r="EL78" s="6">
        <f>SUM(EL67, -EL74,)</f>
        <v>0</v>
      </c>
      <c r="EM78" s="6">
        <f t="shared" ref="EM78:EP78" si="179">SUM(EM67, -EM74)</f>
        <v>0</v>
      </c>
      <c r="EN78" s="6">
        <f t="shared" si="179"/>
        <v>0</v>
      </c>
      <c r="EO78" s="6">
        <f t="shared" si="179"/>
        <v>0</v>
      </c>
      <c r="EP78" s="6">
        <f t="shared" si="179"/>
        <v>0</v>
      </c>
      <c r="EQ78" s="6">
        <f>SUM(EQ67, -EQ74,)</f>
        <v>0</v>
      </c>
      <c r="ER78" s="6">
        <f>SUM(ER67, -ER74,)</f>
        <v>0</v>
      </c>
      <c r="ES78" s="6">
        <f t="shared" ref="ES78:EV78" si="180">SUM(ES67, -ES74)</f>
        <v>0</v>
      </c>
      <c r="ET78" s="6">
        <f t="shared" si="180"/>
        <v>0</v>
      </c>
      <c r="EU78" s="6">
        <f t="shared" si="180"/>
        <v>0</v>
      </c>
      <c r="EV78" s="6">
        <f t="shared" si="180"/>
        <v>0</v>
      </c>
      <c r="EW78" s="6">
        <f>SUM(EW67, -EW74,)</f>
        <v>0</v>
      </c>
      <c r="EX78" s="6">
        <f>SUM(EX67, -EX74,)</f>
        <v>0</v>
      </c>
      <c r="EY78" s="6">
        <f t="shared" ref="EY78:FB78" si="181">SUM(EY67, -EY74)</f>
        <v>0</v>
      </c>
      <c r="EZ78" s="6">
        <f t="shared" si="181"/>
        <v>0</v>
      </c>
      <c r="FA78" s="6">
        <f t="shared" si="181"/>
        <v>0</v>
      </c>
      <c r="FB78" s="6">
        <f t="shared" si="181"/>
        <v>0</v>
      </c>
      <c r="FC78" s="6">
        <f>SUM(FC67, -FC74,)</f>
        <v>0</v>
      </c>
      <c r="FD78" s="6">
        <f>SUM(FD67, -FD74,)</f>
        <v>0</v>
      </c>
      <c r="FE78" s="6">
        <f t="shared" ref="FE78:FH78" si="182">SUM(FE67, -FE74)</f>
        <v>0</v>
      </c>
      <c r="FF78" s="6">
        <f t="shared" si="182"/>
        <v>0</v>
      </c>
      <c r="FG78" s="6">
        <f t="shared" si="182"/>
        <v>0</v>
      </c>
      <c r="FH78" s="6">
        <f t="shared" si="182"/>
        <v>0</v>
      </c>
      <c r="FI78" s="6">
        <f>SUM(FI67, -FI74,)</f>
        <v>0</v>
      </c>
      <c r="FJ78" s="6">
        <f>SUM(FJ67, -FJ74,)</f>
        <v>0</v>
      </c>
      <c r="FK78" s="6">
        <f t="shared" ref="FK78:FN78" si="183">SUM(FK67, -FK74)</f>
        <v>0</v>
      </c>
      <c r="FL78" s="6">
        <f t="shared" si="183"/>
        <v>0</v>
      </c>
      <c r="FM78" s="6">
        <f t="shared" si="183"/>
        <v>0</v>
      </c>
      <c r="FN78" s="6">
        <f t="shared" si="183"/>
        <v>0</v>
      </c>
      <c r="FO78" s="6">
        <f>SUM(FO67, -FO74,)</f>
        <v>0</v>
      </c>
      <c r="FP78" s="6">
        <f>SUM(FP67, -FP74,)</f>
        <v>0</v>
      </c>
      <c r="FQ78" s="6">
        <f t="shared" ref="FQ78:FT78" si="184">SUM(FQ67, -FQ74)</f>
        <v>0</v>
      </c>
      <c r="FR78" s="6">
        <f t="shared" si="184"/>
        <v>0</v>
      </c>
      <c r="FS78" s="6">
        <f t="shared" si="184"/>
        <v>0</v>
      </c>
      <c r="FT78" s="6">
        <f t="shared" si="184"/>
        <v>0</v>
      </c>
      <c r="FU78" s="6">
        <f>SUM(FU67, -FU74,)</f>
        <v>0</v>
      </c>
      <c r="FV78" s="6">
        <f>SUM(FV67, -FV74,)</f>
        <v>0</v>
      </c>
      <c r="FW78" s="6">
        <f t="shared" ref="FW78:FZ78" si="185">SUM(FW67, -FW74)</f>
        <v>0</v>
      </c>
      <c r="FX78" s="6">
        <f t="shared" si="185"/>
        <v>0</v>
      </c>
      <c r="FY78" s="6">
        <f t="shared" si="185"/>
        <v>0</v>
      </c>
      <c r="FZ78" s="6">
        <f t="shared" si="185"/>
        <v>0</v>
      </c>
      <c r="GA78" s="6">
        <f>SUM(GA67, -GA74,)</f>
        <v>0</v>
      </c>
      <c r="GB78" s="6">
        <f>SUM(GB67, -GB74,)</f>
        <v>0</v>
      </c>
      <c r="GC78" s="6">
        <f t="shared" ref="GC78:GF78" si="186">SUM(GC67, -GC74)</f>
        <v>0</v>
      </c>
      <c r="GD78" s="6">
        <f t="shared" si="186"/>
        <v>0</v>
      </c>
      <c r="GE78" s="6">
        <f t="shared" si="186"/>
        <v>0</v>
      </c>
      <c r="GF78" s="6">
        <f t="shared" si="186"/>
        <v>0</v>
      </c>
      <c r="GG78" s="6">
        <f>SUM(GG67, -GG74,)</f>
        <v>0</v>
      </c>
      <c r="GH78" s="6">
        <f>SUM(GH67, -GH74,)</f>
        <v>0</v>
      </c>
      <c r="GI78" s="6">
        <f t="shared" ref="GI78:GL78" si="187">SUM(GI67, -GI74)</f>
        <v>0</v>
      </c>
      <c r="GJ78" s="6">
        <f t="shared" si="187"/>
        <v>0</v>
      </c>
      <c r="GK78" s="6">
        <f t="shared" si="187"/>
        <v>0</v>
      </c>
      <c r="GL78" s="6">
        <f t="shared" si="187"/>
        <v>0</v>
      </c>
      <c r="GM78" s="6">
        <f>SUM(GM67, -GM74,)</f>
        <v>0</v>
      </c>
      <c r="GN78" s="6">
        <f>SUM(GN67, -GN74,)</f>
        <v>0</v>
      </c>
      <c r="GO78" s="6">
        <f t="shared" ref="GO78:GR78" si="188">SUM(GO67, -GO74)</f>
        <v>0</v>
      </c>
      <c r="GP78" s="6">
        <f t="shared" si="188"/>
        <v>0</v>
      </c>
      <c r="GQ78" s="6">
        <f t="shared" si="188"/>
        <v>0</v>
      </c>
      <c r="GR78" s="6">
        <f t="shared" si="188"/>
        <v>0</v>
      </c>
      <c r="GS78" s="6">
        <f>SUM(GS67, -GS74,)</f>
        <v>0</v>
      </c>
      <c r="GT78" s="6">
        <f>SUM(GT67, -GT74,)</f>
        <v>0</v>
      </c>
      <c r="GU78" s="6">
        <f t="shared" ref="GU78:HA78" si="189">SUM(GU67, -GU74)</f>
        <v>0</v>
      </c>
      <c r="GV78" s="6">
        <f t="shared" si="189"/>
        <v>0</v>
      </c>
      <c r="GW78" s="6">
        <f t="shared" si="189"/>
        <v>0</v>
      </c>
      <c r="GX78" s="6">
        <f t="shared" si="189"/>
        <v>0</v>
      </c>
      <c r="GY78" s="6">
        <f t="shared" si="189"/>
        <v>0</v>
      </c>
      <c r="GZ78" s="6">
        <f t="shared" si="189"/>
        <v>0</v>
      </c>
      <c r="HA78" s="6">
        <f t="shared" si="189"/>
        <v>0</v>
      </c>
      <c r="HC78" s="6">
        <f>SUM(HC67, -HC74,)</f>
        <v>0</v>
      </c>
      <c r="HD78" s="6">
        <f>SUM(HD67, -HD74,)</f>
        <v>0</v>
      </c>
      <c r="HE78" s="6">
        <f t="shared" ref="HE78:HH78" si="190">SUM(HE67, -HE74)</f>
        <v>0</v>
      </c>
      <c r="HF78" s="6">
        <f t="shared" si="190"/>
        <v>0</v>
      </c>
      <c r="HG78" s="6">
        <f t="shared" si="190"/>
        <v>0</v>
      </c>
      <c r="HH78" s="6">
        <f t="shared" si="190"/>
        <v>0</v>
      </c>
      <c r="HI78" s="6">
        <f>SUM(HI67, -HI74,)</f>
        <v>0</v>
      </c>
      <c r="HJ78" s="6">
        <f>SUM(HJ67, -HJ74,)</f>
        <v>0</v>
      </c>
      <c r="HK78" s="6">
        <f t="shared" ref="HK78:HN78" si="191">SUM(HK67, -HK74)</f>
        <v>0</v>
      </c>
      <c r="HL78" s="6">
        <f t="shared" si="191"/>
        <v>0</v>
      </c>
      <c r="HM78" s="6">
        <f t="shared" si="191"/>
        <v>0</v>
      </c>
      <c r="HN78" s="6">
        <f t="shared" si="191"/>
        <v>0</v>
      </c>
      <c r="HO78" s="6">
        <f>SUM(HO67, -HO74,)</f>
        <v>0</v>
      </c>
      <c r="HP78" s="6">
        <f>SUM(HP67, -HP74,)</f>
        <v>0</v>
      </c>
      <c r="HQ78" s="6">
        <f t="shared" ref="HQ78:HT78" si="192">SUM(HQ67, -HQ74)</f>
        <v>0</v>
      </c>
      <c r="HR78" s="6">
        <f t="shared" si="192"/>
        <v>0</v>
      </c>
      <c r="HS78" s="6">
        <f t="shared" si="192"/>
        <v>0</v>
      </c>
      <c r="HT78" s="6">
        <f t="shared" si="192"/>
        <v>0</v>
      </c>
      <c r="HU78" s="6">
        <f>SUM(HU67, -HU74,)</f>
        <v>0</v>
      </c>
      <c r="HV78" s="6">
        <f>SUM(HV67, -HV74,)</f>
        <v>0</v>
      </c>
      <c r="HW78" s="6">
        <f t="shared" ref="HW78:HZ78" si="193">SUM(HW67, -HW74)</f>
        <v>0</v>
      </c>
      <c r="HX78" s="6">
        <f t="shared" si="193"/>
        <v>0</v>
      </c>
      <c r="HY78" s="6">
        <f t="shared" si="193"/>
        <v>0</v>
      </c>
      <c r="HZ78" s="6">
        <f t="shared" si="193"/>
        <v>0</v>
      </c>
      <c r="IA78" s="6">
        <f>SUM(IA67, -IA74,)</f>
        <v>0</v>
      </c>
      <c r="IB78" s="6">
        <f>SUM(IB67, -IB74,)</f>
        <v>0</v>
      </c>
      <c r="IC78" s="6">
        <f t="shared" ref="IC78:IF78" si="194">SUM(IC67, -IC74)</f>
        <v>0</v>
      </c>
      <c r="ID78" s="6">
        <f t="shared" si="194"/>
        <v>0</v>
      </c>
      <c r="IE78" s="6">
        <f t="shared" si="194"/>
        <v>0</v>
      </c>
      <c r="IF78" s="6">
        <f t="shared" si="194"/>
        <v>0</v>
      </c>
      <c r="IG78" s="6">
        <f>SUM(IG67, -IG74,)</f>
        <v>0</v>
      </c>
      <c r="IH78" s="6">
        <f>SUM(IH67, -IH74,)</f>
        <v>0</v>
      </c>
      <c r="II78" s="6">
        <f t="shared" ref="II78:IL78" si="195">SUM(II67, -II74)</f>
        <v>0</v>
      </c>
      <c r="IJ78" s="6">
        <f t="shared" si="195"/>
        <v>0</v>
      </c>
      <c r="IK78" s="6">
        <f t="shared" si="195"/>
        <v>0</v>
      </c>
      <c r="IL78" s="6">
        <f t="shared" si="195"/>
        <v>0</v>
      </c>
      <c r="IM78" s="6">
        <f>SUM(IM67, -IM74,)</f>
        <v>0</v>
      </c>
      <c r="IN78" s="6">
        <f>SUM(IN67, -IN74,)</f>
        <v>0</v>
      </c>
      <c r="IO78" s="6">
        <f t="shared" ref="IO78:IR78" si="196">SUM(IO67, -IO74)</f>
        <v>0</v>
      </c>
      <c r="IP78" s="6">
        <f t="shared" si="196"/>
        <v>0</v>
      </c>
      <c r="IQ78" s="6">
        <f t="shared" si="196"/>
        <v>0</v>
      </c>
      <c r="IR78" s="6">
        <f t="shared" si="196"/>
        <v>0</v>
      </c>
      <c r="IS78" s="6">
        <f>SUM(IS67, -IS74,)</f>
        <v>0</v>
      </c>
      <c r="IT78" s="6">
        <f>SUM(IT67, -IT74,)</f>
        <v>0</v>
      </c>
      <c r="IU78" s="6">
        <f t="shared" ref="IU78:IX78" si="197">SUM(IU67, -IU74)</f>
        <v>0</v>
      </c>
      <c r="IV78" s="6">
        <f t="shared" si="197"/>
        <v>0</v>
      </c>
      <c r="IW78" s="6">
        <f t="shared" si="197"/>
        <v>0</v>
      </c>
      <c r="IX78" s="6">
        <f t="shared" si="197"/>
        <v>0</v>
      </c>
      <c r="IY78" s="6">
        <f>SUM(IY67, -IY74,)</f>
        <v>0</v>
      </c>
      <c r="IZ78" s="6">
        <f>SUM(IZ67, -IZ74,)</f>
        <v>0</v>
      </c>
      <c r="JA78" s="6">
        <f t="shared" ref="JA78:JD78" si="198">SUM(JA67, -JA74)</f>
        <v>0</v>
      </c>
      <c r="JB78" s="6">
        <f t="shared" si="198"/>
        <v>0</v>
      </c>
      <c r="JC78" s="6">
        <f t="shared" si="198"/>
        <v>0</v>
      </c>
      <c r="JD78" s="6">
        <f t="shared" si="198"/>
        <v>0</v>
      </c>
      <c r="JE78" s="6">
        <f>SUM(JE67, -JE74,)</f>
        <v>0</v>
      </c>
      <c r="JF78" s="6">
        <f>SUM(JF67, -JF74,)</f>
        <v>0</v>
      </c>
      <c r="JG78" s="6">
        <f t="shared" ref="JG78:JJ78" si="199">SUM(JG67, -JG74)</f>
        <v>0</v>
      </c>
      <c r="JH78" s="6">
        <f t="shared" si="199"/>
        <v>0</v>
      </c>
      <c r="JI78" s="6">
        <f t="shared" si="199"/>
        <v>0</v>
      </c>
      <c r="JJ78" s="6">
        <f t="shared" si="199"/>
        <v>0</v>
      </c>
      <c r="JK78" s="6">
        <f>SUM(JK67, -JK74,)</f>
        <v>0</v>
      </c>
      <c r="JL78" s="6">
        <f>SUM(JL67, -JL74,)</f>
        <v>0</v>
      </c>
      <c r="JM78" s="6">
        <f t="shared" ref="JM78:JS78" si="200">SUM(JM67, -JM74)</f>
        <v>0</v>
      </c>
      <c r="JN78" s="6">
        <f t="shared" si="200"/>
        <v>0</v>
      </c>
      <c r="JO78" s="6">
        <f t="shared" si="200"/>
        <v>0</v>
      </c>
      <c r="JP78" s="6">
        <f t="shared" si="200"/>
        <v>0</v>
      </c>
      <c r="JQ78" s="6">
        <f t="shared" si="200"/>
        <v>0</v>
      </c>
      <c r="JR78" s="6">
        <f t="shared" si="200"/>
        <v>0</v>
      </c>
      <c r="JS78" s="6">
        <f t="shared" si="200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64" t="s">
        <v>63</v>
      </c>
      <c r="DG79" s="124" t="s">
        <v>63</v>
      </c>
      <c r="DH79" s="187" t="s">
        <v>67</v>
      </c>
      <c r="DI79" s="164" t="s">
        <v>63</v>
      </c>
      <c r="DJ79" s="169" t="s">
        <v>67</v>
      </c>
      <c r="DK79" s="187" t="s">
        <v>67</v>
      </c>
      <c r="DL79" s="189" t="s">
        <v>44</v>
      </c>
      <c r="DM79" s="169" t="s">
        <v>67</v>
      </c>
      <c r="DN79" s="118" t="s">
        <v>49</v>
      </c>
      <c r="DO79" s="60"/>
      <c r="DP79" s="124" t="s">
        <v>63</v>
      </c>
      <c r="DQ79" s="124" t="s">
        <v>63</v>
      </c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45">
        <f>SUM(DF54, -DF57)</f>
        <v>0.32350000000000001</v>
      </c>
      <c r="DG80" s="117">
        <f>SUM(DG54, -DG57)</f>
        <v>0.31159999999999999</v>
      </c>
      <c r="DH80" s="188">
        <f>SUM(DH54, -DH57)</f>
        <v>0.3125</v>
      </c>
      <c r="DI80" s="145">
        <f>SUM(DI54, -DI57)</f>
        <v>0.2646</v>
      </c>
      <c r="DJ80" s="209">
        <f>SUM(DJ53, -DJ57)</f>
        <v>0.25869999999999999</v>
      </c>
      <c r="DK80" s="188">
        <f>SUM(DK53, -DK57)</f>
        <v>0.24149999999999999</v>
      </c>
      <c r="DL80" s="121">
        <f>SUM(DL51, -DL56)</f>
        <v>0.24590000000000001</v>
      </c>
      <c r="DM80" s="209">
        <f>SUM(DM54, -DM57)</f>
        <v>0.26149999999999995</v>
      </c>
      <c r="DN80" s="121">
        <f>SUM(DN51, -DN56)</f>
        <v>0.28470000000000001</v>
      </c>
      <c r="DO80" s="6">
        <f>SUM(DO67, -DO73)</f>
        <v>0</v>
      </c>
      <c r="DP80" s="117">
        <f>SUM(DP54, -DP57)</f>
        <v>0.32540000000000002</v>
      </c>
      <c r="DQ80" s="117">
        <f>SUM(DQ54, -DQ57)</f>
        <v>0.3458</v>
      </c>
      <c r="DR80" s="6">
        <f>SUM(DR67, -DR73,)</f>
        <v>0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65" t="s">
        <v>44</v>
      </c>
      <c r="DG81" s="118" t="s">
        <v>49</v>
      </c>
      <c r="DH81" s="178" t="s">
        <v>49</v>
      </c>
      <c r="DI81" s="165" t="s">
        <v>44</v>
      </c>
      <c r="DJ81" s="189" t="s">
        <v>37</v>
      </c>
      <c r="DK81" s="178" t="s">
        <v>49</v>
      </c>
      <c r="DL81" s="169" t="s">
        <v>67</v>
      </c>
      <c r="DM81" s="118" t="s">
        <v>49</v>
      </c>
      <c r="DN81" s="124" t="s">
        <v>63</v>
      </c>
      <c r="DO81" s="60"/>
      <c r="DP81" s="189" t="s">
        <v>44</v>
      </c>
      <c r="DQ81" s="189" t="s">
        <v>44</v>
      </c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1">SUM(Q52, -Q56)</f>
        <v>0.107</v>
      </c>
      <c r="R82" s="177">
        <f t="shared" si="201"/>
        <v>0.11929999999999999</v>
      </c>
      <c r="S82" s="227">
        <f t="shared" si="201"/>
        <v>0.1293</v>
      </c>
      <c r="T82" s="94">
        <f t="shared" si="201"/>
        <v>0.13999999999999999</v>
      </c>
      <c r="U82" s="151">
        <f t="shared" si="201"/>
        <v>9.820000000000001E-2</v>
      </c>
      <c r="V82" s="227">
        <f t="shared" si="201"/>
        <v>0.1032</v>
      </c>
      <c r="W82" s="94">
        <f t="shared" si="201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2">SUM(BE52, -BE56)</f>
        <v>0.23449999999999999</v>
      </c>
      <c r="BF82" s="147">
        <f t="shared" si="202"/>
        <v>0.22810000000000002</v>
      </c>
      <c r="BG82" s="121">
        <f t="shared" si="202"/>
        <v>0.21359999999999998</v>
      </c>
      <c r="BH82" s="180">
        <f t="shared" si="202"/>
        <v>0.19950000000000001</v>
      </c>
      <c r="BI82" s="147">
        <f t="shared" si="202"/>
        <v>0.1976</v>
      </c>
      <c r="BJ82" s="121">
        <f t="shared" si="202"/>
        <v>0.2019</v>
      </c>
      <c r="BK82" s="180">
        <f t="shared" si="202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3">SUM(CD55, -CD58)</f>
        <v>0.19339999999999999</v>
      </c>
      <c r="CE82" s="149">
        <f t="shared" si="203"/>
        <v>0.1938</v>
      </c>
      <c r="CF82" s="119">
        <f t="shared" si="203"/>
        <v>0.18729999999999999</v>
      </c>
      <c r="CG82" s="179">
        <f t="shared" si="203"/>
        <v>0.1948</v>
      </c>
      <c r="CH82" s="149">
        <f t="shared" si="203"/>
        <v>0.19270000000000001</v>
      </c>
      <c r="CI82" s="119">
        <f t="shared" si="203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47">
        <f>SUM(DF51, -DF56)</f>
        <v>0.26169999999999999</v>
      </c>
      <c r="DG82" s="121">
        <f>SUM(DG51, -DG56)</f>
        <v>0.25669999999999998</v>
      </c>
      <c r="DH82" s="180">
        <f>SUM(DH51, -DH56)</f>
        <v>0.26239999999999997</v>
      </c>
      <c r="DI82" s="147">
        <f>SUM(DI51, -DI56)</f>
        <v>0.25669999999999998</v>
      </c>
      <c r="DJ82" s="121">
        <f>SUM(DJ51, -DJ55)</f>
        <v>0.25569999999999998</v>
      </c>
      <c r="DK82" s="180">
        <f>SUM(DK52, -DK56)</f>
        <v>0.2346</v>
      </c>
      <c r="DL82" s="209">
        <f>SUM(DL54, -DL57)</f>
        <v>0.23370000000000002</v>
      </c>
      <c r="DM82" s="121">
        <f>SUM(DM51, -DM56)</f>
        <v>0.24429999999999999</v>
      </c>
      <c r="DN82" s="117">
        <f>SUM(DN54, -DN57)</f>
        <v>0.26719999999999999</v>
      </c>
      <c r="DO82" s="6">
        <f>SUM(DO67, -DO72)</f>
        <v>0</v>
      </c>
      <c r="DP82" s="121">
        <f>SUM(DP51, -DP56)</f>
        <v>0.26739999999999997</v>
      </c>
      <c r="DQ82" s="121">
        <f>SUM(DQ51, -DQ56)</f>
        <v>0.27379999999999999</v>
      </c>
      <c r="DR82" s="6">
        <f>SUM(DR68, -DR74)</f>
        <v>0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43" t="s">
        <v>49</v>
      </c>
      <c r="DG83" s="189" t="s">
        <v>44</v>
      </c>
      <c r="DH83" s="200" t="s">
        <v>44</v>
      </c>
      <c r="DI83" s="143" t="s">
        <v>49</v>
      </c>
      <c r="DJ83" s="118" t="s">
        <v>49</v>
      </c>
      <c r="DK83" s="183" t="s">
        <v>63</v>
      </c>
      <c r="DL83" s="118" t="s">
        <v>49</v>
      </c>
      <c r="DM83" s="189" t="s">
        <v>44</v>
      </c>
      <c r="DN83" s="189" t="s">
        <v>44</v>
      </c>
      <c r="DO83" s="60"/>
      <c r="DP83" s="118" t="s">
        <v>49</v>
      </c>
      <c r="DQ83" s="189" t="s">
        <v>37</v>
      </c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4">SUM(BE52, -BE55)</f>
        <v>0.2238</v>
      </c>
      <c r="BF84" s="147">
        <f t="shared" si="204"/>
        <v>0.22100000000000003</v>
      </c>
      <c r="BG84" s="121">
        <f t="shared" si="204"/>
        <v>0.2127</v>
      </c>
      <c r="BH84" s="180">
        <f t="shared" si="204"/>
        <v>0.19350000000000001</v>
      </c>
      <c r="BI84" s="147">
        <f t="shared" si="204"/>
        <v>0.18340000000000001</v>
      </c>
      <c r="BJ84" s="121">
        <f t="shared" si="204"/>
        <v>0.19309999999999999</v>
      </c>
      <c r="BK84" s="180">
        <f t="shared" si="204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47">
        <f>SUM(DF52, -DF56)</f>
        <v>0.25240000000000001</v>
      </c>
      <c r="DG84" s="121">
        <f>SUM(DG52, -DG56)</f>
        <v>0.25190000000000001</v>
      </c>
      <c r="DH84" s="180">
        <f>SUM(DH52, -DH56)</f>
        <v>0.26200000000000001</v>
      </c>
      <c r="DI84" s="147">
        <f>SUM(DI52, -DI56)</f>
        <v>0.25409999999999999</v>
      </c>
      <c r="DJ84" s="121">
        <f>SUM(DJ52, -DJ56)</f>
        <v>0.25279999999999997</v>
      </c>
      <c r="DK84" s="177">
        <f>SUM(DK54, -DK57)</f>
        <v>0.22949999999999998</v>
      </c>
      <c r="DL84" s="121">
        <f>SUM(DL52, -DL56)</f>
        <v>0.2303</v>
      </c>
      <c r="DM84" s="121">
        <f>SUM(DM52, -DM56)</f>
        <v>0.22789999999999999</v>
      </c>
      <c r="DN84" s="121">
        <f>SUM(DN52, -DN56)</f>
        <v>0.2646</v>
      </c>
      <c r="DO84" s="6">
        <f>SUM(DO73, -DO80,)</f>
        <v>0</v>
      </c>
      <c r="DP84" s="121">
        <f>SUM(DP52, -DP56)</f>
        <v>0.26179999999999998</v>
      </c>
      <c r="DQ84" s="121">
        <f>SUM(DQ51, -DQ55)</f>
        <v>0.26590000000000003</v>
      </c>
      <c r="DR84" s="6">
        <f t="shared" ref="DR84:DT84" si="205">SUM(DR73, -DR80)</f>
        <v>0</v>
      </c>
      <c r="DS84" s="6">
        <f t="shared" si="205"/>
        <v>0</v>
      </c>
      <c r="DT84" s="6">
        <f t="shared" si="205"/>
        <v>0</v>
      </c>
      <c r="DU84" s="6">
        <f>SUM(DU73, -DU80,)</f>
        <v>0</v>
      </c>
      <c r="DV84" s="6">
        <f>SUM(DV73, -DV80,)</f>
        <v>0</v>
      </c>
      <c r="DW84" s="6">
        <f t="shared" ref="DW84:DZ84" si="206">SUM(DW73, -DW80)</f>
        <v>0</v>
      </c>
      <c r="DX84" s="6">
        <f t="shared" si="206"/>
        <v>0</v>
      </c>
      <c r="DY84" s="6">
        <f t="shared" si="206"/>
        <v>0</v>
      </c>
      <c r="DZ84" s="6">
        <f t="shared" si="206"/>
        <v>0</v>
      </c>
      <c r="EA84" s="6">
        <f>SUM(EA73, -EA80,)</f>
        <v>0</v>
      </c>
      <c r="EB84" s="6">
        <f>SUM(EB73, -EB80,)</f>
        <v>0</v>
      </c>
      <c r="EC84" s="6">
        <f t="shared" ref="EC84:EI84" si="207">SUM(EC73, -EC80)</f>
        <v>0</v>
      </c>
      <c r="ED84" s="6">
        <f t="shared" si="207"/>
        <v>0</v>
      </c>
      <c r="EE84" s="6">
        <f t="shared" si="207"/>
        <v>0</v>
      </c>
      <c r="EF84" s="6">
        <f t="shared" si="207"/>
        <v>0</v>
      </c>
      <c r="EG84" s="6">
        <f t="shared" si="207"/>
        <v>0</v>
      </c>
      <c r="EH84" s="6">
        <f t="shared" si="207"/>
        <v>0</v>
      </c>
      <c r="EI84" s="6">
        <f t="shared" si="207"/>
        <v>0</v>
      </c>
      <c r="EK84" s="6">
        <f>SUM(EK73, -EK80,)</f>
        <v>0</v>
      </c>
      <c r="EL84" s="6">
        <f>SUM(EL73, -EL80,)</f>
        <v>0</v>
      </c>
      <c r="EM84" s="6">
        <f t="shared" ref="EM84:EP84" si="208">SUM(EM73, -EM80)</f>
        <v>0</v>
      </c>
      <c r="EN84" s="6">
        <f t="shared" si="208"/>
        <v>0</v>
      </c>
      <c r="EO84" s="6">
        <f t="shared" si="208"/>
        <v>0</v>
      </c>
      <c r="EP84" s="6">
        <f t="shared" si="208"/>
        <v>0</v>
      </c>
      <c r="EQ84" s="6">
        <f>SUM(EQ73, -EQ80,)</f>
        <v>0</v>
      </c>
      <c r="ER84" s="6">
        <f>SUM(ER73, -ER80,)</f>
        <v>0</v>
      </c>
      <c r="ES84" s="6">
        <f t="shared" ref="ES84:EV84" si="209">SUM(ES73, -ES80)</f>
        <v>0</v>
      </c>
      <c r="ET84" s="6">
        <f t="shared" si="209"/>
        <v>0</v>
      </c>
      <c r="EU84" s="6">
        <f t="shared" si="209"/>
        <v>0</v>
      </c>
      <c r="EV84" s="6">
        <f t="shared" si="209"/>
        <v>0</v>
      </c>
      <c r="EW84" s="6">
        <f>SUM(EW73, -EW80,)</f>
        <v>0</v>
      </c>
      <c r="EX84" s="6">
        <f>SUM(EX73, -EX80,)</f>
        <v>0</v>
      </c>
      <c r="EY84" s="6">
        <f t="shared" ref="EY84:FB84" si="210">SUM(EY73, -EY80)</f>
        <v>0</v>
      </c>
      <c r="EZ84" s="6">
        <f t="shared" si="210"/>
        <v>0</v>
      </c>
      <c r="FA84" s="6">
        <f t="shared" si="210"/>
        <v>0</v>
      </c>
      <c r="FB84" s="6">
        <f t="shared" si="210"/>
        <v>0</v>
      </c>
      <c r="FC84" s="6">
        <f>SUM(FC73, -FC80,)</f>
        <v>0</v>
      </c>
      <c r="FD84" s="6">
        <f>SUM(FD73, -FD80,)</f>
        <v>0</v>
      </c>
      <c r="FE84" s="6">
        <f t="shared" ref="FE84:FH84" si="211">SUM(FE73, -FE80)</f>
        <v>0</v>
      </c>
      <c r="FF84" s="6">
        <f t="shared" si="211"/>
        <v>0</v>
      </c>
      <c r="FG84" s="6">
        <f t="shared" si="211"/>
        <v>0</v>
      </c>
      <c r="FH84" s="6">
        <f t="shared" si="211"/>
        <v>0</v>
      </c>
      <c r="FI84" s="6">
        <f>SUM(FI73, -FI80,)</f>
        <v>0</v>
      </c>
      <c r="FJ84" s="6">
        <f>SUM(FJ73, -FJ80,)</f>
        <v>0</v>
      </c>
      <c r="FK84" s="6">
        <f t="shared" ref="FK84:FN84" si="212">SUM(FK73, -FK80)</f>
        <v>0</v>
      </c>
      <c r="FL84" s="6">
        <f t="shared" si="212"/>
        <v>0</v>
      </c>
      <c r="FM84" s="6">
        <f t="shared" si="212"/>
        <v>0</v>
      </c>
      <c r="FN84" s="6">
        <f t="shared" si="212"/>
        <v>0</v>
      </c>
      <c r="FO84" s="6">
        <f>SUM(FO73, -FO80,)</f>
        <v>0</v>
      </c>
      <c r="FP84" s="6">
        <f>SUM(FP73, -FP80,)</f>
        <v>0</v>
      </c>
      <c r="FQ84" s="6">
        <f t="shared" ref="FQ84:FT84" si="213">SUM(FQ73, -FQ80)</f>
        <v>0</v>
      </c>
      <c r="FR84" s="6">
        <f t="shared" si="213"/>
        <v>0</v>
      </c>
      <c r="FS84" s="6">
        <f t="shared" si="213"/>
        <v>0</v>
      </c>
      <c r="FT84" s="6">
        <f t="shared" si="213"/>
        <v>0</v>
      </c>
      <c r="FU84" s="6">
        <f>SUM(FU73, -FU80,)</f>
        <v>0</v>
      </c>
      <c r="FV84" s="6">
        <f>SUM(FV73, -FV80,)</f>
        <v>0</v>
      </c>
      <c r="FW84" s="6">
        <f t="shared" ref="FW84:FZ84" si="214">SUM(FW73, -FW80)</f>
        <v>0</v>
      </c>
      <c r="FX84" s="6">
        <f t="shared" si="214"/>
        <v>0</v>
      </c>
      <c r="FY84" s="6">
        <f t="shared" si="214"/>
        <v>0</v>
      </c>
      <c r="FZ84" s="6">
        <f t="shared" si="214"/>
        <v>0</v>
      </c>
      <c r="GA84" s="6">
        <f>SUM(GA73, -GA80,)</f>
        <v>0</v>
      </c>
      <c r="GB84" s="6">
        <f>SUM(GB73, -GB80,)</f>
        <v>0</v>
      </c>
      <c r="GC84" s="6">
        <f t="shared" ref="GC84:GF84" si="215">SUM(GC73, -GC80)</f>
        <v>0</v>
      </c>
      <c r="GD84" s="6">
        <f t="shared" si="215"/>
        <v>0</v>
      </c>
      <c r="GE84" s="6">
        <f t="shared" si="215"/>
        <v>0</v>
      </c>
      <c r="GF84" s="6">
        <f t="shared" si="215"/>
        <v>0</v>
      </c>
      <c r="GG84" s="6">
        <f>SUM(GG73, -GG80,)</f>
        <v>0</v>
      </c>
      <c r="GH84" s="6">
        <f>SUM(GH73, -GH80,)</f>
        <v>0</v>
      </c>
      <c r="GI84" s="6">
        <f t="shared" ref="GI84:GL84" si="216">SUM(GI73, -GI80)</f>
        <v>0</v>
      </c>
      <c r="GJ84" s="6">
        <f t="shared" si="216"/>
        <v>0</v>
      </c>
      <c r="GK84" s="6">
        <f t="shared" si="216"/>
        <v>0</v>
      </c>
      <c r="GL84" s="6">
        <f t="shared" si="216"/>
        <v>0</v>
      </c>
      <c r="GM84" s="6">
        <f>SUM(GM73, -GM80,)</f>
        <v>0</v>
      </c>
      <c r="GN84" s="6">
        <f>SUM(GN73, -GN80,)</f>
        <v>0</v>
      </c>
      <c r="GO84" s="6">
        <f t="shared" ref="GO84:GR84" si="217">SUM(GO73, -GO80)</f>
        <v>0</v>
      </c>
      <c r="GP84" s="6">
        <f t="shared" si="217"/>
        <v>0</v>
      </c>
      <c r="GQ84" s="6">
        <f t="shared" si="217"/>
        <v>0</v>
      </c>
      <c r="GR84" s="6">
        <f t="shared" si="217"/>
        <v>0</v>
      </c>
      <c r="GS84" s="6">
        <f>SUM(GS73, -GS80,)</f>
        <v>0</v>
      </c>
      <c r="GT84" s="6">
        <f>SUM(GT73, -GT80,)</f>
        <v>0</v>
      </c>
      <c r="GU84" s="6">
        <f t="shared" ref="GU84:HA84" si="218">SUM(GU73, -GU80)</f>
        <v>0</v>
      </c>
      <c r="GV84" s="6">
        <f t="shared" si="218"/>
        <v>0</v>
      </c>
      <c r="GW84" s="6">
        <f t="shared" si="218"/>
        <v>0</v>
      </c>
      <c r="GX84" s="6">
        <f t="shared" si="218"/>
        <v>0</v>
      </c>
      <c r="GY84" s="6">
        <f t="shared" si="218"/>
        <v>0</v>
      </c>
      <c r="GZ84" s="6">
        <f t="shared" si="218"/>
        <v>0</v>
      </c>
      <c r="HA84" s="6">
        <f t="shared" si="218"/>
        <v>0</v>
      </c>
      <c r="HC84" s="6">
        <f>SUM(HC73, -HC80,)</f>
        <v>0</v>
      </c>
      <c r="HD84" s="6">
        <f>SUM(HD73, -HD80,)</f>
        <v>0</v>
      </c>
      <c r="HE84" s="6">
        <f t="shared" ref="HE84:HH84" si="219">SUM(HE73, -HE80)</f>
        <v>0</v>
      </c>
      <c r="HF84" s="6">
        <f t="shared" si="219"/>
        <v>0</v>
      </c>
      <c r="HG84" s="6">
        <f t="shared" si="219"/>
        <v>0</v>
      </c>
      <c r="HH84" s="6">
        <f t="shared" si="219"/>
        <v>0</v>
      </c>
      <c r="HI84" s="6">
        <f>SUM(HI73, -HI80,)</f>
        <v>0</v>
      </c>
      <c r="HJ84" s="6">
        <f>SUM(HJ73, -HJ80,)</f>
        <v>0</v>
      </c>
      <c r="HK84" s="6">
        <f t="shared" ref="HK84:HN84" si="220">SUM(HK73, -HK80)</f>
        <v>0</v>
      </c>
      <c r="HL84" s="6">
        <f t="shared" si="220"/>
        <v>0</v>
      </c>
      <c r="HM84" s="6">
        <f t="shared" si="220"/>
        <v>0</v>
      </c>
      <c r="HN84" s="6">
        <f t="shared" si="220"/>
        <v>0</v>
      </c>
      <c r="HO84" s="6">
        <f>SUM(HO73, -HO80,)</f>
        <v>0</v>
      </c>
      <c r="HP84" s="6">
        <f>SUM(HP73, -HP80,)</f>
        <v>0</v>
      </c>
      <c r="HQ84" s="6">
        <f t="shared" ref="HQ84:HT84" si="221">SUM(HQ73, -HQ80)</f>
        <v>0</v>
      </c>
      <c r="HR84" s="6">
        <f t="shared" si="221"/>
        <v>0</v>
      </c>
      <c r="HS84" s="6">
        <f t="shared" si="221"/>
        <v>0</v>
      </c>
      <c r="HT84" s="6">
        <f t="shared" si="221"/>
        <v>0</v>
      </c>
      <c r="HU84" s="6">
        <f>SUM(HU73, -HU80,)</f>
        <v>0</v>
      </c>
      <c r="HV84" s="6">
        <f>SUM(HV73, -HV80,)</f>
        <v>0</v>
      </c>
      <c r="HW84" s="6">
        <f t="shared" ref="HW84:HZ84" si="222">SUM(HW73, -HW80)</f>
        <v>0</v>
      </c>
      <c r="HX84" s="6">
        <f t="shared" si="222"/>
        <v>0</v>
      </c>
      <c r="HY84" s="6">
        <f t="shared" si="222"/>
        <v>0</v>
      </c>
      <c r="HZ84" s="6">
        <f t="shared" si="222"/>
        <v>0</v>
      </c>
      <c r="IA84" s="6">
        <f>SUM(IA73, -IA80,)</f>
        <v>0</v>
      </c>
      <c r="IB84" s="6">
        <f>SUM(IB73, -IB80,)</f>
        <v>0</v>
      </c>
      <c r="IC84" s="6">
        <f t="shared" ref="IC84:IF84" si="223">SUM(IC73, -IC80)</f>
        <v>0</v>
      </c>
      <c r="ID84" s="6">
        <f t="shared" si="223"/>
        <v>0</v>
      </c>
      <c r="IE84" s="6">
        <f t="shared" si="223"/>
        <v>0</v>
      </c>
      <c r="IF84" s="6">
        <f t="shared" si="223"/>
        <v>0</v>
      </c>
      <c r="IG84" s="6">
        <f>SUM(IG73, -IG80,)</f>
        <v>0</v>
      </c>
      <c r="IH84" s="6">
        <f>SUM(IH73, -IH80,)</f>
        <v>0</v>
      </c>
      <c r="II84" s="6">
        <f t="shared" ref="II84:IL84" si="224">SUM(II73, -II80)</f>
        <v>0</v>
      </c>
      <c r="IJ84" s="6">
        <f t="shared" si="224"/>
        <v>0</v>
      </c>
      <c r="IK84" s="6">
        <f t="shared" si="224"/>
        <v>0</v>
      </c>
      <c r="IL84" s="6">
        <f t="shared" si="224"/>
        <v>0</v>
      </c>
      <c r="IM84" s="6">
        <f>SUM(IM73, -IM80,)</f>
        <v>0</v>
      </c>
      <c r="IN84" s="6">
        <f>SUM(IN73, -IN80,)</f>
        <v>0</v>
      </c>
      <c r="IO84" s="6">
        <f t="shared" ref="IO84:IR84" si="225">SUM(IO73, -IO80)</f>
        <v>0</v>
      </c>
      <c r="IP84" s="6">
        <f t="shared" si="225"/>
        <v>0</v>
      </c>
      <c r="IQ84" s="6">
        <f t="shared" si="225"/>
        <v>0</v>
      </c>
      <c r="IR84" s="6">
        <f t="shared" si="225"/>
        <v>0</v>
      </c>
      <c r="IS84" s="6">
        <f>SUM(IS73, -IS80,)</f>
        <v>0</v>
      </c>
      <c r="IT84" s="6">
        <f>SUM(IT73, -IT80,)</f>
        <v>0</v>
      </c>
      <c r="IU84" s="6">
        <f t="shared" ref="IU84:IX84" si="226">SUM(IU73, -IU80)</f>
        <v>0</v>
      </c>
      <c r="IV84" s="6">
        <f t="shared" si="226"/>
        <v>0</v>
      </c>
      <c r="IW84" s="6">
        <f t="shared" si="226"/>
        <v>0</v>
      </c>
      <c r="IX84" s="6">
        <f t="shared" si="226"/>
        <v>0</v>
      </c>
      <c r="IY84" s="6">
        <f>SUM(IY73, -IY80,)</f>
        <v>0</v>
      </c>
      <c r="IZ84" s="6">
        <f>SUM(IZ73, -IZ80,)</f>
        <v>0</v>
      </c>
      <c r="JA84" s="6">
        <f t="shared" ref="JA84:JD84" si="227">SUM(JA73, -JA80)</f>
        <v>0</v>
      </c>
      <c r="JB84" s="6">
        <f t="shared" si="227"/>
        <v>0</v>
      </c>
      <c r="JC84" s="6">
        <f t="shared" si="227"/>
        <v>0</v>
      </c>
      <c r="JD84" s="6">
        <f t="shared" si="227"/>
        <v>0</v>
      </c>
      <c r="JE84" s="6">
        <f>SUM(JE73, -JE80,)</f>
        <v>0</v>
      </c>
      <c r="JF84" s="6">
        <f>SUM(JF73, -JF80,)</f>
        <v>0</v>
      </c>
      <c r="JG84" s="6">
        <f t="shared" ref="JG84:JJ84" si="228">SUM(JG73, -JG80)</f>
        <v>0</v>
      </c>
      <c r="JH84" s="6">
        <f t="shared" si="228"/>
        <v>0</v>
      </c>
      <c r="JI84" s="6">
        <f t="shared" si="228"/>
        <v>0</v>
      </c>
      <c r="JJ84" s="6">
        <f t="shared" si="228"/>
        <v>0</v>
      </c>
      <c r="JK84" s="6">
        <f>SUM(JK73, -JK80,)</f>
        <v>0</v>
      </c>
      <c r="JL84" s="6">
        <f>SUM(JL73, -JL80,)</f>
        <v>0</v>
      </c>
      <c r="JM84" s="6">
        <f t="shared" ref="JM84:JS84" si="229">SUM(JM73, -JM80)</f>
        <v>0</v>
      </c>
      <c r="JN84" s="6">
        <f t="shared" si="229"/>
        <v>0</v>
      </c>
      <c r="JO84" s="6">
        <f t="shared" si="229"/>
        <v>0</v>
      </c>
      <c r="JP84" s="6">
        <f t="shared" si="229"/>
        <v>0</v>
      </c>
      <c r="JQ84" s="6">
        <f t="shared" si="229"/>
        <v>0</v>
      </c>
      <c r="JR84" s="6">
        <f t="shared" si="229"/>
        <v>0</v>
      </c>
      <c r="JS84" s="6">
        <f t="shared" si="229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65" t="s">
        <v>37</v>
      </c>
      <c r="DG85" s="118" t="s">
        <v>42</v>
      </c>
      <c r="DH85" s="178" t="s">
        <v>42</v>
      </c>
      <c r="DI85" s="165" t="s">
        <v>37</v>
      </c>
      <c r="DJ85" s="124" t="s">
        <v>63</v>
      </c>
      <c r="DK85" s="200" t="s">
        <v>37</v>
      </c>
      <c r="DL85" s="189" t="s">
        <v>37</v>
      </c>
      <c r="DM85" s="118" t="s">
        <v>42</v>
      </c>
      <c r="DN85" s="118" t="s">
        <v>42</v>
      </c>
      <c r="DO85" s="60"/>
      <c r="DP85" s="189" t="s">
        <v>37</v>
      </c>
      <c r="DQ85" s="118" t="s">
        <v>49</v>
      </c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30">SUM(BD53, -BD57)</f>
        <v>0.15740000000000001</v>
      </c>
      <c r="BE86" s="177">
        <f t="shared" si="230"/>
        <v>0.2077</v>
      </c>
      <c r="BF86" s="145">
        <f t="shared" si="230"/>
        <v>0.20429999999999998</v>
      </c>
      <c r="BG86" s="117">
        <f t="shared" si="230"/>
        <v>0.19500000000000001</v>
      </c>
      <c r="BH86" s="177">
        <f t="shared" si="230"/>
        <v>0.17849999999999999</v>
      </c>
      <c r="BI86" s="167">
        <f t="shared" si="230"/>
        <v>0.16689999999999999</v>
      </c>
      <c r="BJ86" s="117">
        <f t="shared" si="230"/>
        <v>0.18679999999999999</v>
      </c>
      <c r="BK86" s="177">
        <f t="shared" si="230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1">SUM(BV52, -BV56)</f>
        <v>0.2329</v>
      </c>
      <c r="BW86" s="121">
        <f t="shared" si="231"/>
        <v>0.22009999999999999</v>
      </c>
      <c r="BX86" s="180">
        <f t="shared" si="231"/>
        <v>0.21760000000000002</v>
      </c>
      <c r="BY86" s="225">
        <f t="shared" si="231"/>
        <v>0.25340000000000001</v>
      </c>
      <c r="BZ86" s="15">
        <f t="shared" si="231"/>
        <v>0.24309999999999998</v>
      </c>
      <c r="CA86" s="152">
        <f t="shared" si="231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2">SUM(CR52, -CR56)</f>
        <v>0.20519999999999999</v>
      </c>
      <c r="CS86" s="180">
        <f t="shared" si="232"/>
        <v>0.19850000000000001</v>
      </c>
      <c r="CT86" s="147">
        <f t="shared" si="232"/>
        <v>0.20760000000000001</v>
      </c>
      <c r="CU86" s="121">
        <f t="shared" si="232"/>
        <v>0.2117</v>
      </c>
      <c r="CV86" s="180">
        <f t="shared" si="232"/>
        <v>0.1971</v>
      </c>
      <c r="CW86" s="147">
        <f t="shared" si="232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47">
        <f>SUM(DF51, -DF55)</f>
        <v>0.2412</v>
      </c>
      <c r="DG86" s="121">
        <f>SUM(DG51, -DG55)</f>
        <v>0.23619999999999999</v>
      </c>
      <c r="DH86" s="180">
        <f>SUM(DH51, -DH55)</f>
        <v>0.23749999999999999</v>
      </c>
      <c r="DI86" s="147">
        <f>SUM(DI51, -DI55)</f>
        <v>0.23179999999999998</v>
      </c>
      <c r="DJ86" s="117">
        <f>SUM(DJ54, -DJ57)</f>
        <v>0.2505</v>
      </c>
      <c r="DK86" s="180">
        <f>SUM(DK51, -DK55)</f>
        <v>0.22670000000000001</v>
      </c>
      <c r="DL86" s="121">
        <f>SUM(DL51, -DL55)</f>
        <v>0.2296</v>
      </c>
      <c r="DM86" s="121">
        <f>SUM(DM51, -DM55)</f>
        <v>0.2157</v>
      </c>
      <c r="DN86" s="121">
        <f>SUM(DN51, -DN55)</f>
        <v>0.25690000000000002</v>
      </c>
      <c r="DO86" s="6">
        <f>SUM(DO73, -DO79)</f>
        <v>0</v>
      </c>
      <c r="DP86" s="121">
        <f>SUM(DP51, -DP55)</f>
        <v>0.26100000000000001</v>
      </c>
      <c r="DQ86" s="121">
        <f>SUM(DQ52, -DQ56)</f>
        <v>0.23159999999999997</v>
      </c>
      <c r="DR86" s="6">
        <f>SUM(DR73, -DR79,)</f>
        <v>0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43" t="s">
        <v>42</v>
      </c>
      <c r="DG87" s="189" t="s">
        <v>37</v>
      </c>
      <c r="DH87" s="200" t="s">
        <v>37</v>
      </c>
      <c r="DI87" s="143" t="s">
        <v>42</v>
      </c>
      <c r="DJ87" s="118" t="s">
        <v>42</v>
      </c>
      <c r="DK87" s="178" t="s">
        <v>42</v>
      </c>
      <c r="DL87" s="118" t="s">
        <v>42</v>
      </c>
      <c r="DM87" s="189" t="s">
        <v>37</v>
      </c>
      <c r="DN87" s="189" t="s">
        <v>37</v>
      </c>
      <c r="DO87" s="60"/>
      <c r="DP87" s="118" t="s">
        <v>42</v>
      </c>
      <c r="DQ87" s="118" t="s">
        <v>42</v>
      </c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47">
        <f>SUM(DF52, -DF55)</f>
        <v>0.23190000000000002</v>
      </c>
      <c r="DG88" s="121">
        <f>SUM(DG52, -DG55)</f>
        <v>0.23139999999999999</v>
      </c>
      <c r="DH88" s="180">
        <f>SUM(DH52, -DH55)</f>
        <v>0.23710000000000001</v>
      </c>
      <c r="DI88" s="147">
        <f>SUM(DI52, -DI55)</f>
        <v>0.22919999999999999</v>
      </c>
      <c r="DJ88" s="121">
        <f>SUM(DJ52, -DJ55)</f>
        <v>0.2407</v>
      </c>
      <c r="DK88" s="180">
        <f>SUM(DK52, -DK55)</f>
        <v>0.2074</v>
      </c>
      <c r="DL88" s="121">
        <f>SUM(DL52, -DL55)</f>
        <v>0.214</v>
      </c>
      <c r="DM88" s="121">
        <f>SUM(DM52, -DM55)</f>
        <v>0.19929999999999998</v>
      </c>
      <c r="DN88" s="121">
        <f>SUM(DN52, -DN55)</f>
        <v>0.23680000000000001</v>
      </c>
      <c r="DO88" s="6">
        <f>SUM(DO73, -DO78)</f>
        <v>0</v>
      </c>
      <c r="DP88" s="121">
        <f>SUM(DP52, -DP55)</f>
        <v>0.25539999999999996</v>
      </c>
      <c r="DQ88" s="121">
        <f>SUM(DQ52, -DQ55)</f>
        <v>0.22369999999999998</v>
      </c>
      <c r="DR88" s="6">
        <f>SUM(DR74, -DR80)</f>
        <v>0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59" t="s">
        <v>38</v>
      </c>
      <c r="DG89" s="169" t="s">
        <v>48</v>
      </c>
      <c r="DH89" s="181" t="s">
        <v>38</v>
      </c>
      <c r="DI89" s="159" t="s">
        <v>38</v>
      </c>
      <c r="DJ89" s="120" t="s">
        <v>38</v>
      </c>
      <c r="DK89" s="181" t="s">
        <v>38</v>
      </c>
      <c r="DL89" s="120" t="s">
        <v>38</v>
      </c>
      <c r="DM89" s="120" t="s">
        <v>38</v>
      </c>
      <c r="DN89" s="120" t="s">
        <v>38</v>
      </c>
      <c r="DO89" s="60"/>
      <c r="DP89" s="169" t="s">
        <v>48</v>
      </c>
      <c r="DQ89" s="169" t="s">
        <v>48</v>
      </c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49">
        <f>SUM(DF55, -DF58)</f>
        <v>0.19039999999999999</v>
      </c>
      <c r="DG90" s="121">
        <f>SUM(DG53, -DG56)</f>
        <v>0.1885</v>
      </c>
      <c r="DH90" s="179">
        <f>SUM(DH55, -DH58)</f>
        <v>0.18809999999999999</v>
      </c>
      <c r="DI90" s="149">
        <f>SUM(DI55, -DI58)</f>
        <v>0.19260000000000002</v>
      </c>
      <c r="DJ90" s="119">
        <f>SUM(DJ55, -DJ58)</f>
        <v>0.18720000000000001</v>
      </c>
      <c r="DK90" s="179">
        <f>SUM(DK55, -DK58)</f>
        <v>0.193</v>
      </c>
      <c r="DL90" s="119">
        <f>SUM(DL55, -DL58)</f>
        <v>0.18990000000000001</v>
      </c>
      <c r="DM90" s="119">
        <f>SUM(DM55, -DM58)</f>
        <v>0.19640000000000002</v>
      </c>
      <c r="DN90" s="119">
        <f>SUM(DN55, -DN58)</f>
        <v>0.18940000000000001</v>
      </c>
      <c r="DO90" s="6">
        <f>SUM(DO79, -DO86,)</f>
        <v>0</v>
      </c>
      <c r="DP90" s="121">
        <f>SUM(DP53, -DP56)</f>
        <v>0.20669999999999999</v>
      </c>
      <c r="DQ90" s="121">
        <f>SUM(DQ53, -DQ56)</f>
        <v>0.20029999999999998</v>
      </c>
      <c r="DR90" s="6">
        <f t="shared" ref="DR90:DT90" si="233">SUM(DR79, -DR86)</f>
        <v>0</v>
      </c>
      <c r="DS90" s="6">
        <f t="shared" si="233"/>
        <v>0</v>
      </c>
      <c r="DT90" s="6">
        <f t="shared" si="233"/>
        <v>0</v>
      </c>
      <c r="DU90" s="6">
        <f>SUM(DU79, -DU86,)</f>
        <v>0</v>
      </c>
      <c r="DV90" s="6">
        <f>SUM(DV79, -DV86,)</f>
        <v>0</v>
      </c>
      <c r="DW90" s="6">
        <f t="shared" ref="DW90:DZ90" si="234">SUM(DW79, -DW86)</f>
        <v>0</v>
      </c>
      <c r="DX90" s="6">
        <f t="shared" si="234"/>
        <v>0</v>
      </c>
      <c r="DY90" s="6">
        <f t="shared" si="234"/>
        <v>0</v>
      </c>
      <c r="DZ90" s="6">
        <f t="shared" si="234"/>
        <v>0</v>
      </c>
      <c r="EA90" s="6">
        <f>SUM(EA79, -EA86,)</f>
        <v>0</v>
      </c>
      <c r="EB90" s="6">
        <f>SUM(EB79, -EB86,)</f>
        <v>0</v>
      </c>
      <c r="EC90" s="6">
        <f t="shared" ref="EC90:EI90" si="235">SUM(EC79, -EC86)</f>
        <v>0</v>
      </c>
      <c r="ED90" s="6">
        <f t="shared" si="235"/>
        <v>0</v>
      </c>
      <c r="EE90" s="6">
        <f t="shared" si="235"/>
        <v>0</v>
      </c>
      <c r="EF90" s="6">
        <f t="shared" si="235"/>
        <v>0</v>
      </c>
      <c r="EG90" s="6">
        <f t="shared" si="235"/>
        <v>0</v>
      </c>
      <c r="EH90" s="6">
        <f t="shared" si="235"/>
        <v>0</v>
      </c>
      <c r="EI90" s="6">
        <f t="shared" si="235"/>
        <v>0</v>
      </c>
      <c r="EK90" s="6">
        <f>SUM(EK79, -EK86,)</f>
        <v>0</v>
      </c>
      <c r="EL90" s="6">
        <f>SUM(EL79, -EL86,)</f>
        <v>0</v>
      </c>
      <c r="EM90" s="6">
        <f t="shared" ref="EM90:EP90" si="236">SUM(EM79, -EM86)</f>
        <v>0</v>
      </c>
      <c r="EN90" s="6">
        <f t="shared" si="236"/>
        <v>0</v>
      </c>
      <c r="EO90" s="6">
        <f t="shared" si="236"/>
        <v>0</v>
      </c>
      <c r="EP90" s="6">
        <f t="shared" si="236"/>
        <v>0</v>
      </c>
      <c r="EQ90" s="6">
        <f>SUM(EQ79, -EQ86,)</f>
        <v>0</v>
      </c>
      <c r="ER90" s="6">
        <f>SUM(ER79, -ER86,)</f>
        <v>0</v>
      </c>
      <c r="ES90" s="6">
        <f t="shared" ref="ES90:EV90" si="237">SUM(ES79, -ES86)</f>
        <v>0</v>
      </c>
      <c r="ET90" s="6">
        <f t="shared" si="237"/>
        <v>0</v>
      </c>
      <c r="EU90" s="6">
        <f t="shared" si="237"/>
        <v>0</v>
      </c>
      <c r="EV90" s="6">
        <f t="shared" si="237"/>
        <v>0</v>
      </c>
      <c r="EW90" s="6">
        <f>SUM(EW79, -EW86,)</f>
        <v>0</v>
      </c>
      <c r="EX90" s="6">
        <f>SUM(EX79, -EX86,)</f>
        <v>0</v>
      </c>
      <c r="EY90" s="6">
        <f t="shared" ref="EY90:FB90" si="238">SUM(EY79, -EY86)</f>
        <v>0</v>
      </c>
      <c r="EZ90" s="6">
        <f t="shared" si="238"/>
        <v>0</v>
      </c>
      <c r="FA90" s="6">
        <f t="shared" si="238"/>
        <v>0</v>
      </c>
      <c r="FB90" s="6">
        <f t="shared" si="238"/>
        <v>0</v>
      </c>
      <c r="FC90" s="6">
        <f>SUM(FC79, -FC86,)</f>
        <v>0</v>
      </c>
      <c r="FD90" s="6">
        <f>SUM(FD79, -FD86,)</f>
        <v>0</v>
      </c>
      <c r="FE90" s="6">
        <f t="shared" ref="FE90:FH90" si="239">SUM(FE79, -FE86)</f>
        <v>0</v>
      </c>
      <c r="FF90" s="6">
        <f t="shared" si="239"/>
        <v>0</v>
      </c>
      <c r="FG90" s="6">
        <f t="shared" si="239"/>
        <v>0</v>
      </c>
      <c r="FH90" s="6">
        <f t="shared" si="239"/>
        <v>0</v>
      </c>
      <c r="FI90" s="6">
        <f>SUM(FI79, -FI86,)</f>
        <v>0</v>
      </c>
      <c r="FJ90" s="6">
        <f>SUM(FJ79, -FJ86,)</f>
        <v>0</v>
      </c>
      <c r="FK90" s="6">
        <f t="shared" ref="FK90:FN90" si="240">SUM(FK79, -FK86)</f>
        <v>0</v>
      </c>
      <c r="FL90" s="6">
        <f t="shared" si="240"/>
        <v>0</v>
      </c>
      <c r="FM90" s="6">
        <f t="shared" si="240"/>
        <v>0</v>
      </c>
      <c r="FN90" s="6">
        <f t="shared" si="240"/>
        <v>0</v>
      </c>
      <c r="FO90" s="6">
        <f>SUM(FO79, -FO86,)</f>
        <v>0</v>
      </c>
      <c r="FP90" s="6">
        <f>SUM(FP79, -FP86,)</f>
        <v>0</v>
      </c>
      <c r="FQ90" s="6">
        <f t="shared" ref="FQ90:FT90" si="241">SUM(FQ79, -FQ86)</f>
        <v>0</v>
      </c>
      <c r="FR90" s="6">
        <f t="shared" si="241"/>
        <v>0</v>
      </c>
      <c r="FS90" s="6">
        <f t="shared" si="241"/>
        <v>0</v>
      </c>
      <c r="FT90" s="6">
        <f t="shared" si="241"/>
        <v>0</v>
      </c>
      <c r="FU90" s="6">
        <f>SUM(FU79, -FU86,)</f>
        <v>0</v>
      </c>
      <c r="FV90" s="6">
        <f>SUM(FV79, -FV86,)</f>
        <v>0</v>
      </c>
      <c r="FW90" s="6">
        <f t="shared" ref="FW90:FZ90" si="242">SUM(FW79, -FW86)</f>
        <v>0</v>
      </c>
      <c r="FX90" s="6">
        <f t="shared" si="242"/>
        <v>0</v>
      </c>
      <c r="FY90" s="6">
        <f t="shared" si="242"/>
        <v>0</v>
      </c>
      <c r="FZ90" s="6">
        <f t="shared" si="242"/>
        <v>0</v>
      </c>
      <c r="GA90" s="6">
        <f>SUM(GA79, -GA86,)</f>
        <v>0</v>
      </c>
      <c r="GB90" s="6">
        <f>SUM(GB79, -GB86,)</f>
        <v>0</v>
      </c>
      <c r="GC90" s="6">
        <f t="shared" ref="GC90:GF90" si="243">SUM(GC79, -GC86)</f>
        <v>0</v>
      </c>
      <c r="GD90" s="6">
        <f t="shared" si="243"/>
        <v>0</v>
      </c>
      <c r="GE90" s="6">
        <f t="shared" si="243"/>
        <v>0</v>
      </c>
      <c r="GF90" s="6">
        <f t="shared" si="243"/>
        <v>0</v>
      </c>
      <c r="GG90" s="6">
        <f>SUM(GG79, -GG86,)</f>
        <v>0</v>
      </c>
      <c r="GH90" s="6">
        <f>SUM(GH79, -GH86,)</f>
        <v>0</v>
      </c>
      <c r="GI90" s="6">
        <f t="shared" ref="GI90:GL90" si="244">SUM(GI79, -GI86)</f>
        <v>0</v>
      </c>
      <c r="GJ90" s="6">
        <f t="shared" si="244"/>
        <v>0</v>
      </c>
      <c r="GK90" s="6">
        <f t="shared" si="244"/>
        <v>0</v>
      </c>
      <c r="GL90" s="6">
        <f t="shared" si="244"/>
        <v>0</v>
      </c>
      <c r="GM90" s="6">
        <f>SUM(GM79, -GM86,)</f>
        <v>0</v>
      </c>
      <c r="GN90" s="6">
        <f>SUM(GN79, -GN86,)</f>
        <v>0</v>
      </c>
      <c r="GO90" s="6">
        <f t="shared" ref="GO90:GR90" si="245">SUM(GO79, -GO86)</f>
        <v>0</v>
      </c>
      <c r="GP90" s="6">
        <f t="shared" si="245"/>
        <v>0</v>
      </c>
      <c r="GQ90" s="6">
        <f t="shared" si="245"/>
        <v>0</v>
      </c>
      <c r="GR90" s="6">
        <f t="shared" si="245"/>
        <v>0</v>
      </c>
      <c r="GS90" s="6">
        <f>SUM(GS79, -GS86,)</f>
        <v>0</v>
      </c>
      <c r="GT90" s="6">
        <f>SUM(GT79, -GT86,)</f>
        <v>0</v>
      </c>
      <c r="GU90" s="6">
        <f t="shared" ref="GU90:HA90" si="246">SUM(GU79, -GU86)</f>
        <v>0</v>
      </c>
      <c r="GV90" s="6">
        <f t="shared" si="246"/>
        <v>0</v>
      </c>
      <c r="GW90" s="6">
        <f t="shared" si="246"/>
        <v>0</v>
      </c>
      <c r="GX90" s="6">
        <f t="shared" si="246"/>
        <v>0</v>
      </c>
      <c r="GY90" s="6">
        <f t="shared" si="246"/>
        <v>0</v>
      </c>
      <c r="GZ90" s="6">
        <f t="shared" si="246"/>
        <v>0</v>
      </c>
      <c r="HA90" s="6">
        <f t="shared" si="246"/>
        <v>0</v>
      </c>
      <c r="HC90" s="6">
        <f>SUM(HC79, -HC86,)</f>
        <v>0</v>
      </c>
      <c r="HD90" s="6">
        <f>SUM(HD79, -HD86,)</f>
        <v>0</v>
      </c>
      <c r="HE90" s="6">
        <f t="shared" ref="HE90:HH90" si="247">SUM(HE79, -HE86)</f>
        <v>0</v>
      </c>
      <c r="HF90" s="6">
        <f t="shared" si="247"/>
        <v>0</v>
      </c>
      <c r="HG90" s="6">
        <f t="shared" si="247"/>
        <v>0</v>
      </c>
      <c r="HH90" s="6">
        <f t="shared" si="247"/>
        <v>0</v>
      </c>
      <c r="HI90" s="6">
        <f>SUM(HI79, -HI86,)</f>
        <v>0</v>
      </c>
      <c r="HJ90" s="6">
        <f>SUM(HJ79, -HJ86,)</f>
        <v>0</v>
      </c>
      <c r="HK90" s="6">
        <f t="shared" ref="HK90:HN90" si="248">SUM(HK79, -HK86)</f>
        <v>0</v>
      </c>
      <c r="HL90" s="6">
        <f t="shared" si="248"/>
        <v>0</v>
      </c>
      <c r="HM90" s="6">
        <f t="shared" si="248"/>
        <v>0</v>
      </c>
      <c r="HN90" s="6">
        <f t="shared" si="248"/>
        <v>0</v>
      </c>
      <c r="HO90" s="6">
        <f>SUM(HO79, -HO86,)</f>
        <v>0</v>
      </c>
      <c r="HP90" s="6">
        <f>SUM(HP79, -HP86,)</f>
        <v>0</v>
      </c>
      <c r="HQ90" s="6">
        <f t="shared" ref="HQ90:HT90" si="249">SUM(HQ79, -HQ86)</f>
        <v>0</v>
      </c>
      <c r="HR90" s="6">
        <f t="shared" si="249"/>
        <v>0</v>
      </c>
      <c r="HS90" s="6">
        <f t="shared" si="249"/>
        <v>0</v>
      </c>
      <c r="HT90" s="6">
        <f t="shared" si="249"/>
        <v>0</v>
      </c>
      <c r="HU90" s="6">
        <f>SUM(HU79, -HU86,)</f>
        <v>0</v>
      </c>
      <c r="HV90" s="6">
        <f>SUM(HV79, -HV86,)</f>
        <v>0</v>
      </c>
      <c r="HW90" s="6">
        <f t="shared" ref="HW90:HZ90" si="250">SUM(HW79, -HW86)</f>
        <v>0</v>
      </c>
      <c r="HX90" s="6">
        <f t="shared" si="250"/>
        <v>0</v>
      </c>
      <c r="HY90" s="6">
        <f t="shared" si="250"/>
        <v>0</v>
      </c>
      <c r="HZ90" s="6">
        <f t="shared" si="250"/>
        <v>0</v>
      </c>
      <c r="IA90" s="6">
        <f>SUM(IA79, -IA86,)</f>
        <v>0</v>
      </c>
      <c r="IB90" s="6">
        <f>SUM(IB79, -IB86,)</f>
        <v>0</v>
      </c>
      <c r="IC90" s="6">
        <f t="shared" ref="IC90:IF90" si="251">SUM(IC79, -IC86)</f>
        <v>0</v>
      </c>
      <c r="ID90" s="6">
        <f t="shared" si="251"/>
        <v>0</v>
      </c>
      <c r="IE90" s="6">
        <f t="shared" si="251"/>
        <v>0</v>
      </c>
      <c r="IF90" s="6">
        <f t="shared" si="251"/>
        <v>0</v>
      </c>
      <c r="IG90" s="6">
        <f>SUM(IG79, -IG86,)</f>
        <v>0</v>
      </c>
      <c r="IH90" s="6">
        <f>SUM(IH79, -IH86,)</f>
        <v>0</v>
      </c>
      <c r="II90" s="6">
        <f t="shared" ref="II90:IL90" si="252">SUM(II79, -II86)</f>
        <v>0</v>
      </c>
      <c r="IJ90" s="6">
        <f t="shared" si="252"/>
        <v>0</v>
      </c>
      <c r="IK90" s="6">
        <f t="shared" si="252"/>
        <v>0</v>
      </c>
      <c r="IL90" s="6">
        <f t="shared" si="252"/>
        <v>0</v>
      </c>
      <c r="IM90" s="6">
        <f>SUM(IM79, -IM86,)</f>
        <v>0</v>
      </c>
      <c r="IN90" s="6">
        <f>SUM(IN79, -IN86,)</f>
        <v>0</v>
      </c>
      <c r="IO90" s="6">
        <f t="shared" ref="IO90:IR90" si="253">SUM(IO79, -IO86)</f>
        <v>0</v>
      </c>
      <c r="IP90" s="6">
        <f t="shared" si="253"/>
        <v>0</v>
      </c>
      <c r="IQ90" s="6">
        <f t="shared" si="253"/>
        <v>0</v>
      </c>
      <c r="IR90" s="6">
        <f t="shared" si="253"/>
        <v>0</v>
      </c>
      <c r="IS90" s="6">
        <f>SUM(IS79, -IS86,)</f>
        <v>0</v>
      </c>
      <c r="IT90" s="6">
        <f>SUM(IT79, -IT86,)</f>
        <v>0</v>
      </c>
      <c r="IU90" s="6">
        <f t="shared" ref="IU90:IX90" si="254">SUM(IU79, -IU86)</f>
        <v>0</v>
      </c>
      <c r="IV90" s="6">
        <f t="shared" si="254"/>
        <v>0</v>
      </c>
      <c r="IW90" s="6">
        <f t="shared" si="254"/>
        <v>0</v>
      </c>
      <c r="IX90" s="6">
        <f t="shared" si="254"/>
        <v>0</v>
      </c>
      <c r="IY90" s="6">
        <f>SUM(IY79, -IY86,)</f>
        <v>0</v>
      </c>
      <c r="IZ90" s="6">
        <f>SUM(IZ79, -IZ86,)</f>
        <v>0</v>
      </c>
      <c r="JA90" s="6">
        <f t="shared" ref="JA90:JD90" si="255">SUM(JA79, -JA86)</f>
        <v>0</v>
      </c>
      <c r="JB90" s="6">
        <f t="shared" si="255"/>
        <v>0</v>
      </c>
      <c r="JC90" s="6">
        <f t="shared" si="255"/>
        <v>0</v>
      </c>
      <c r="JD90" s="6">
        <f t="shared" si="255"/>
        <v>0</v>
      </c>
      <c r="JE90" s="6">
        <f>SUM(JE79, -JE86,)</f>
        <v>0</v>
      </c>
      <c r="JF90" s="6">
        <f>SUM(JF79, -JF86,)</f>
        <v>0</v>
      </c>
      <c r="JG90" s="6">
        <f t="shared" ref="JG90:JJ90" si="256">SUM(JG79, -JG86)</f>
        <v>0</v>
      </c>
      <c r="JH90" s="6">
        <f t="shared" si="256"/>
        <v>0</v>
      </c>
      <c r="JI90" s="6">
        <f t="shared" si="256"/>
        <v>0</v>
      </c>
      <c r="JJ90" s="6">
        <f t="shared" si="256"/>
        <v>0</v>
      </c>
      <c r="JK90" s="6">
        <f>SUM(JK79, -JK86,)</f>
        <v>0</v>
      </c>
      <c r="JL90" s="6">
        <f>SUM(JL79, -JL86,)</f>
        <v>0</v>
      </c>
      <c r="JM90" s="6">
        <f t="shared" ref="JM90:JS90" si="257">SUM(JM79, -JM86)</f>
        <v>0</v>
      </c>
      <c r="JN90" s="6">
        <f t="shared" si="257"/>
        <v>0</v>
      </c>
      <c r="JO90" s="6">
        <f t="shared" si="257"/>
        <v>0</v>
      </c>
      <c r="JP90" s="6">
        <f t="shared" si="257"/>
        <v>0</v>
      </c>
      <c r="JQ90" s="6">
        <f t="shared" si="257"/>
        <v>0</v>
      </c>
      <c r="JR90" s="6">
        <f t="shared" si="257"/>
        <v>0</v>
      </c>
      <c r="JS90" s="6">
        <f t="shared" si="257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201" t="s">
        <v>48</v>
      </c>
      <c r="DG91" s="120" t="s">
        <v>38</v>
      </c>
      <c r="DH91" s="183" t="s">
        <v>47</v>
      </c>
      <c r="DI91" s="155" t="s">
        <v>45</v>
      </c>
      <c r="DJ91" s="123" t="s">
        <v>45</v>
      </c>
      <c r="DK91" s="184" t="s">
        <v>45</v>
      </c>
      <c r="DL91" s="123" t="s">
        <v>45</v>
      </c>
      <c r="DM91" s="123" t="s">
        <v>45</v>
      </c>
      <c r="DN91" s="169" t="s">
        <v>48</v>
      </c>
      <c r="DO91" s="60"/>
      <c r="DP91" s="169" t="s">
        <v>41</v>
      </c>
      <c r="DQ91" s="169" t="s">
        <v>41</v>
      </c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47">
        <f>SUM(DF53, -DF56)</f>
        <v>0.186</v>
      </c>
      <c r="DG92" s="119">
        <f>SUM(DG55, -DG58)</f>
        <v>0.18590000000000001</v>
      </c>
      <c r="DH92" s="180">
        <f>SUM(DH53, -DH56)</f>
        <v>0.18740000000000001</v>
      </c>
      <c r="DI92" s="167">
        <f>SUM(DI56, -DI58)</f>
        <v>0.16770000000000002</v>
      </c>
      <c r="DJ92" s="209">
        <f>SUM(DJ56, -DJ58)</f>
        <v>0.17510000000000001</v>
      </c>
      <c r="DK92" s="188">
        <f>SUM(DK56, -DK58)</f>
        <v>0.1658</v>
      </c>
      <c r="DL92" s="209">
        <f>SUM(DL56, -DL58)</f>
        <v>0.1736</v>
      </c>
      <c r="DM92" s="209">
        <f>SUM(DM56, -DM58)</f>
        <v>0.1678</v>
      </c>
      <c r="DN92" s="121">
        <f>SUM(DN53, -DN56)</f>
        <v>0.17349999999999999</v>
      </c>
      <c r="DO92" s="6">
        <f>SUM(DO79, -DO85)</f>
        <v>0</v>
      </c>
      <c r="DP92" s="121">
        <f>SUM(DP53, -DP55)</f>
        <v>0.20030000000000001</v>
      </c>
      <c r="DQ92" s="121">
        <f>SUM(DQ53, -DQ55)</f>
        <v>0.19239999999999999</v>
      </c>
      <c r="DR92" s="6">
        <f>SUM(DR79, -DR85,)</f>
        <v>0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64" t="s">
        <v>47</v>
      </c>
      <c r="DG93" s="124" t="s">
        <v>47</v>
      </c>
      <c r="DH93" s="187" t="s">
        <v>48</v>
      </c>
      <c r="DI93" s="159" t="s">
        <v>39</v>
      </c>
      <c r="DJ93" s="189" t="s">
        <v>53</v>
      </c>
      <c r="DK93" s="181" t="s">
        <v>39</v>
      </c>
      <c r="DL93" s="120" t="s">
        <v>39</v>
      </c>
      <c r="DM93" s="120" t="s">
        <v>39</v>
      </c>
      <c r="DN93" s="123" t="s">
        <v>45</v>
      </c>
      <c r="DO93" s="60"/>
      <c r="DP93" s="120" t="s">
        <v>38</v>
      </c>
      <c r="DQ93" s="120" t="s">
        <v>38</v>
      </c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58">SUM(BU54, -BU56)</f>
        <v>0.1968</v>
      </c>
      <c r="BV94" s="147">
        <f t="shared" si="258"/>
        <v>0.19769999999999999</v>
      </c>
      <c r="BW94" s="121">
        <f t="shared" si="258"/>
        <v>0.17959999999999998</v>
      </c>
      <c r="BX94" s="180">
        <f t="shared" si="258"/>
        <v>0.1862</v>
      </c>
      <c r="BY94" s="225">
        <f t="shared" si="258"/>
        <v>0.19790000000000002</v>
      </c>
      <c r="BZ94" s="15">
        <f t="shared" si="258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47">
        <f>SUM(DF54, -DF56)</f>
        <v>0.18480000000000002</v>
      </c>
      <c r="DG94" s="121">
        <f>SUM(DG54, -DG56)</f>
        <v>0.18049999999999999</v>
      </c>
      <c r="DH94" s="180">
        <f>SUM(DH54, -DH56)</f>
        <v>0.1787</v>
      </c>
      <c r="DI94" s="145">
        <f>SUM(DI55, -DI57)</f>
        <v>0.15440000000000001</v>
      </c>
      <c r="DJ94" s="209">
        <f>SUM(DJ51, -DJ54)</f>
        <v>0.1545</v>
      </c>
      <c r="DK94" s="177">
        <f>SUM(DK55, -DK57)</f>
        <v>0.14829999999999999</v>
      </c>
      <c r="DL94" s="117">
        <f>SUM(DL55, -DL57)</f>
        <v>0.15190000000000001</v>
      </c>
      <c r="DM94" s="117">
        <f>SUM(DM55, -DM57)</f>
        <v>0.1623</v>
      </c>
      <c r="DN94" s="209">
        <f>SUM(DN56, -DN58)</f>
        <v>0.16160000000000002</v>
      </c>
      <c r="DO94" s="6">
        <f>SUM(DO79, -DO84)</f>
        <v>0</v>
      </c>
      <c r="DP94" s="119">
        <f>SUM(DP55, -DP58)</f>
        <v>0.18370000000000003</v>
      </c>
      <c r="DQ94" s="119">
        <f>SUM(DQ55, -DQ58)</f>
        <v>0.19170000000000001</v>
      </c>
      <c r="DR94" s="6">
        <f>SUM(DR80, -DR86)</f>
        <v>0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55" t="s">
        <v>45</v>
      </c>
      <c r="DG95" s="169" t="s">
        <v>41</v>
      </c>
      <c r="DH95" s="184" t="s">
        <v>45</v>
      </c>
      <c r="DI95" s="201" t="s">
        <v>48</v>
      </c>
      <c r="DJ95" s="120" t="s">
        <v>39</v>
      </c>
      <c r="DK95" s="200" t="s">
        <v>53</v>
      </c>
      <c r="DL95" s="261" t="s">
        <v>54</v>
      </c>
      <c r="DM95" s="124" t="s">
        <v>47</v>
      </c>
      <c r="DN95" s="124" t="s">
        <v>47</v>
      </c>
      <c r="DO95" s="60"/>
      <c r="DP95" s="124" t="s">
        <v>47</v>
      </c>
      <c r="DQ95" s="123" t="s">
        <v>45</v>
      </c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167">
        <f>SUM(DF56, -DF58)</f>
        <v>0.1699</v>
      </c>
      <c r="DG96" s="121">
        <f>SUM(DG53, -DG55)</f>
        <v>0.16799999999999998</v>
      </c>
      <c r="DH96" s="188">
        <f>SUM(DH56, -DH58)</f>
        <v>0.16320000000000001</v>
      </c>
      <c r="DI96" s="147">
        <f>SUM(DI53, -DI56)</f>
        <v>0.13679999999999998</v>
      </c>
      <c r="DJ96" s="117">
        <f>SUM(DJ55, -DJ57)</f>
        <v>0.14929999999999999</v>
      </c>
      <c r="DK96" s="188">
        <f>SUM(DK51, -DK54)</f>
        <v>0.14550000000000002</v>
      </c>
      <c r="DL96" s="121">
        <f>SUM(DL51, -DL54)</f>
        <v>0.14779999999999999</v>
      </c>
      <c r="DM96" s="121">
        <f>SUM(DM53, -DM56)</f>
        <v>0.13450000000000001</v>
      </c>
      <c r="DN96" s="121">
        <f>SUM(DN54, -DN56)</f>
        <v>0.15029999999999999</v>
      </c>
      <c r="DO96" s="6">
        <f>SUM(DO85, -DO92,)</f>
        <v>0</v>
      </c>
      <c r="DP96" s="121">
        <f>SUM(DP54, -DP56)</f>
        <v>0.1802</v>
      </c>
      <c r="DQ96" s="209">
        <f>SUM(DQ56, -DQ58)</f>
        <v>0.18380000000000002</v>
      </c>
      <c r="DR96" s="6">
        <f t="shared" ref="DR96:DT96" si="259">SUM(DR85, -DR92)</f>
        <v>0</v>
      </c>
      <c r="DS96" s="6">
        <f t="shared" si="259"/>
        <v>0</v>
      </c>
      <c r="DT96" s="6">
        <f t="shared" si="259"/>
        <v>0</v>
      </c>
      <c r="DU96" s="6">
        <f>SUM(DU85, -DU92,)</f>
        <v>0</v>
      </c>
      <c r="DV96" s="6">
        <f>SUM(DV85, -DV92,)</f>
        <v>0</v>
      </c>
      <c r="DW96" s="6">
        <f t="shared" ref="DW96:DZ96" si="260">SUM(DW85, -DW92)</f>
        <v>0</v>
      </c>
      <c r="DX96" s="6">
        <f t="shared" si="260"/>
        <v>0</v>
      </c>
      <c r="DY96" s="6">
        <f t="shared" si="260"/>
        <v>0</v>
      </c>
      <c r="DZ96" s="6">
        <f t="shared" si="260"/>
        <v>0</v>
      </c>
      <c r="EA96" s="6">
        <f>SUM(EA85, -EA92,)</f>
        <v>0</v>
      </c>
      <c r="EB96" s="6">
        <f>SUM(EB85, -EB92,)</f>
        <v>0</v>
      </c>
      <c r="EC96" s="6">
        <f t="shared" ref="EC96:EI96" si="261">SUM(EC85, -EC92)</f>
        <v>0</v>
      </c>
      <c r="ED96" s="6">
        <f t="shared" si="261"/>
        <v>0</v>
      </c>
      <c r="EE96" s="6">
        <f t="shared" si="261"/>
        <v>0</v>
      </c>
      <c r="EF96" s="6">
        <f t="shared" si="261"/>
        <v>0</v>
      </c>
      <c r="EG96" s="6">
        <f t="shared" si="261"/>
        <v>0</v>
      </c>
      <c r="EH96" s="6">
        <f t="shared" si="261"/>
        <v>0</v>
      </c>
      <c r="EI96" s="6">
        <f t="shared" si="261"/>
        <v>0</v>
      </c>
      <c r="EK96" s="6">
        <f>SUM(EK85, -EK92,)</f>
        <v>0</v>
      </c>
      <c r="EL96" s="6">
        <f>SUM(EL85, -EL92,)</f>
        <v>0</v>
      </c>
      <c r="EM96" s="6">
        <f t="shared" ref="EM96:EP96" si="262">SUM(EM85, -EM92)</f>
        <v>0</v>
      </c>
      <c r="EN96" s="6">
        <f t="shared" si="262"/>
        <v>0</v>
      </c>
      <c r="EO96" s="6">
        <f t="shared" si="262"/>
        <v>0</v>
      </c>
      <c r="EP96" s="6">
        <f t="shared" si="262"/>
        <v>0</v>
      </c>
      <c r="EQ96" s="6">
        <f>SUM(EQ85, -EQ92,)</f>
        <v>0</v>
      </c>
      <c r="ER96" s="6">
        <f>SUM(ER85, -ER92,)</f>
        <v>0</v>
      </c>
      <c r="ES96" s="6">
        <f t="shared" ref="ES96:EV96" si="263">SUM(ES85, -ES92)</f>
        <v>0</v>
      </c>
      <c r="ET96" s="6">
        <f t="shared" si="263"/>
        <v>0</v>
      </c>
      <c r="EU96" s="6">
        <f t="shared" si="263"/>
        <v>0</v>
      </c>
      <c r="EV96" s="6">
        <f t="shared" si="263"/>
        <v>0</v>
      </c>
      <c r="EW96" s="6">
        <f>SUM(EW85, -EW92,)</f>
        <v>0</v>
      </c>
      <c r="EX96" s="6">
        <f>SUM(EX85, -EX92,)</f>
        <v>0</v>
      </c>
      <c r="EY96" s="6">
        <f t="shared" ref="EY96:FB96" si="264">SUM(EY85, -EY92)</f>
        <v>0</v>
      </c>
      <c r="EZ96" s="6">
        <f t="shared" si="264"/>
        <v>0</v>
      </c>
      <c r="FA96" s="6">
        <f t="shared" si="264"/>
        <v>0</v>
      </c>
      <c r="FB96" s="6">
        <f t="shared" si="264"/>
        <v>0</v>
      </c>
      <c r="FC96" s="6">
        <f>SUM(FC85, -FC92,)</f>
        <v>0</v>
      </c>
      <c r="FD96" s="6">
        <f>SUM(FD85, -FD92,)</f>
        <v>0</v>
      </c>
      <c r="FE96" s="6">
        <f t="shared" ref="FE96:FH96" si="265">SUM(FE85, -FE92)</f>
        <v>0</v>
      </c>
      <c r="FF96" s="6">
        <f t="shared" si="265"/>
        <v>0</v>
      </c>
      <c r="FG96" s="6">
        <f t="shared" si="265"/>
        <v>0</v>
      </c>
      <c r="FH96" s="6">
        <f t="shared" si="265"/>
        <v>0</v>
      </c>
      <c r="FI96" s="6">
        <f>SUM(FI85, -FI92,)</f>
        <v>0</v>
      </c>
      <c r="FJ96" s="6">
        <f>SUM(FJ85, -FJ92,)</f>
        <v>0</v>
      </c>
      <c r="FK96" s="6">
        <f t="shared" ref="FK96:FN96" si="266">SUM(FK85, -FK92)</f>
        <v>0</v>
      </c>
      <c r="FL96" s="6">
        <f t="shared" si="266"/>
        <v>0</v>
      </c>
      <c r="FM96" s="6">
        <f t="shared" si="266"/>
        <v>0</v>
      </c>
      <c r="FN96" s="6">
        <f t="shared" si="266"/>
        <v>0</v>
      </c>
      <c r="FO96" s="6">
        <f>SUM(FO85, -FO92,)</f>
        <v>0</v>
      </c>
      <c r="FP96" s="6">
        <f>SUM(FP85, -FP92,)</f>
        <v>0</v>
      </c>
      <c r="FQ96" s="6">
        <f t="shared" ref="FQ96:FT96" si="267">SUM(FQ85, -FQ92)</f>
        <v>0</v>
      </c>
      <c r="FR96" s="6">
        <f t="shared" si="267"/>
        <v>0</v>
      </c>
      <c r="FS96" s="6">
        <f t="shared" si="267"/>
        <v>0</v>
      </c>
      <c r="FT96" s="6">
        <f t="shared" si="267"/>
        <v>0</v>
      </c>
      <c r="FU96" s="6">
        <f>SUM(FU85, -FU92,)</f>
        <v>0</v>
      </c>
      <c r="FV96" s="6">
        <f>SUM(FV85, -FV92,)</f>
        <v>0</v>
      </c>
      <c r="FW96" s="6">
        <f t="shared" ref="FW96:FZ96" si="268">SUM(FW85, -FW92)</f>
        <v>0</v>
      </c>
      <c r="FX96" s="6">
        <f t="shared" si="268"/>
        <v>0</v>
      </c>
      <c r="FY96" s="6">
        <f t="shared" si="268"/>
        <v>0</v>
      </c>
      <c r="FZ96" s="6">
        <f t="shared" si="268"/>
        <v>0</v>
      </c>
      <c r="GA96" s="6">
        <f>SUM(GA85, -GA92,)</f>
        <v>0</v>
      </c>
      <c r="GB96" s="6">
        <f>SUM(GB85, -GB92,)</f>
        <v>0</v>
      </c>
      <c r="GC96" s="6">
        <f t="shared" ref="GC96:GF96" si="269">SUM(GC85, -GC92)</f>
        <v>0</v>
      </c>
      <c r="GD96" s="6">
        <f t="shared" si="269"/>
        <v>0</v>
      </c>
      <c r="GE96" s="6">
        <f t="shared" si="269"/>
        <v>0</v>
      </c>
      <c r="GF96" s="6">
        <f t="shared" si="269"/>
        <v>0</v>
      </c>
      <c r="GG96" s="6">
        <f>SUM(GG85, -GG92,)</f>
        <v>0</v>
      </c>
      <c r="GH96" s="6">
        <f>SUM(GH85, -GH92,)</f>
        <v>0</v>
      </c>
      <c r="GI96" s="6">
        <f t="shared" ref="GI96:GL96" si="270">SUM(GI85, -GI92)</f>
        <v>0</v>
      </c>
      <c r="GJ96" s="6">
        <f t="shared" si="270"/>
        <v>0</v>
      </c>
      <c r="GK96" s="6">
        <f t="shared" si="270"/>
        <v>0</v>
      </c>
      <c r="GL96" s="6">
        <f t="shared" si="270"/>
        <v>0</v>
      </c>
      <c r="GM96" s="6">
        <f>SUM(GM85, -GM92,)</f>
        <v>0</v>
      </c>
      <c r="GN96" s="6">
        <f>SUM(GN85, -GN92,)</f>
        <v>0</v>
      </c>
      <c r="GO96" s="6">
        <f t="shared" ref="GO96:GR96" si="271">SUM(GO85, -GO92)</f>
        <v>0</v>
      </c>
      <c r="GP96" s="6">
        <f t="shared" si="271"/>
        <v>0</v>
      </c>
      <c r="GQ96" s="6">
        <f t="shared" si="271"/>
        <v>0</v>
      </c>
      <c r="GR96" s="6">
        <f t="shared" si="271"/>
        <v>0</v>
      </c>
      <c r="GS96" s="6">
        <f>SUM(GS85, -GS92,)</f>
        <v>0</v>
      </c>
      <c r="GT96" s="6">
        <f>SUM(GT85, -GT92,)</f>
        <v>0</v>
      </c>
      <c r="GU96" s="6">
        <f t="shared" ref="GU96:HA96" si="272">SUM(GU85, -GU92)</f>
        <v>0</v>
      </c>
      <c r="GV96" s="6">
        <f t="shared" si="272"/>
        <v>0</v>
      </c>
      <c r="GW96" s="6">
        <f t="shared" si="272"/>
        <v>0</v>
      </c>
      <c r="GX96" s="6">
        <f t="shared" si="272"/>
        <v>0</v>
      </c>
      <c r="GY96" s="6">
        <f t="shared" si="272"/>
        <v>0</v>
      </c>
      <c r="GZ96" s="6">
        <f t="shared" si="272"/>
        <v>0</v>
      </c>
      <c r="HA96" s="6">
        <f t="shared" si="272"/>
        <v>0</v>
      </c>
      <c r="HC96" s="6">
        <f>SUM(HC85, -HC92,)</f>
        <v>0</v>
      </c>
      <c r="HD96" s="6">
        <f>SUM(HD85, -HD92,)</f>
        <v>0</v>
      </c>
      <c r="HE96" s="6">
        <f t="shared" ref="HE96:HH96" si="273">SUM(HE85, -HE92)</f>
        <v>0</v>
      </c>
      <c r="HF96" s="6">
        <f t="shared" si="273"/>
        <v>0</v>
      </c>
      <c r="HG96" s="6">
        <f t="shared" si="273"/>
        <v>0</v>
      </c>
      <c r="HH96" s="6">
        <f t="shared" si="273"/>
        <v>0</v>
      </c>
      <c r="HI96" s="6">
        <f>SUM(HI85, -HI92,)</f>
        <v>0</v>
      </c>
      <c r="HJ96" s="6">
        <f>SUM(HJ85, -HJ92,)</f>
        <v>0</v>
      </c>
      <c r="HK96" s="6">
        <f t="shared" ref="HK96:HN96" si="274">SUM(HK85, -HK92)</f>
        <v>0</v>
      </c>
      <c r="HL96" s="6">
        <f t="shared" si="274"/>
        <v>0</v>
      </c>
      <c r="HM96" s="6">
        <f t="shared" si="274"/>
        <v>0</v>
      </c>
      <c r="HN96" s="6">
        <f t="shared" si="274"/>
        <v>0</v>
      </c>
      <c r="HO96" s="6">
        <f>SUM(HO85, -HO92,)</f>
        <v>0</v>
      </c>
      <c r="HP96" s="6">
        <f>SUM(HP85, -HP92,)</f>
        <v>0</v>
      </c>
      <c r="HQ96" s="6">
        <f t="shared" ref="HQ96:HT96" si="275">SUM(HQ85, -HQ92)</f>
        <v>0</v>
      </c>
      <c r="HR96" s="6">
        <f t="shared" si="275"/>
        <v>0</v>
      </c>
      <c r="HS96" s="6">
        <f t="shared" si="275"/>
        <v>0</v>
      </c>
      <c r="HT96" s="6">
        <f t="shared" si="275"/>
        <v>0</v>
      </c>
      <c r="HU96" s="6">
        <f>SUM(HU85, -HU92,)</f>
        <v>0</v>
      </c>
      <c r="HV96" s="6">
        <f>SUM(HV85, -HV92,)</f>
        <v>0</v>
      </c>
      <c r="HW96" s="6">
        <f t="shared" ref="HW96:HZ96" si="276">SUM(HW85, -HW92)</f>
        <v>0</v>
      </c>
      <c r="HX96" s="6">
        <f t="shared" si="276"/>
        <v>0</v>
      </c>
      <c r="HY96" s="6">
        <f t="shared" si="276"/>
        <v>0</v>
      </c>
      <c r="HZ96" s="6">
        <f t="shared" si="276"/>
        <v>0</v>
      </c>
      <c r="IA96" s="6">
        <f>SUM(IA85, -IA92,)</f>
        <v>0</v>
      </c>
      <c r="IB96" s="6">
        <f>SUM(IB85, -IB92,)</f>
        <v>0</v>
      </c>
      <c r="IC96" s="6">
        <f t="shared" ref="IC96:IF96" si="277">SUM(IC85, -IC92)</f>
        <v>0</v>
      </c>
      <c r="ID96" s="6">
        <f t="shared" si="277"/>
        <v>0</v>
      </c>
      <c r="IE96" s="6">
        <f t="shared" si="277"/>
        <v>0</v>
      </c>
      <c r="IF96" s="6">
        <f t="shared" si="277"/>
        <v>0</v>
      </c>
      <c r="IG96" s="6">
        <f>SUM(IG85, -IG92,)</f>
        <v>0</v>
      </c>
      <c r="IH96" s="6">
        <f>SUM(IH85, -IH92,)</f>
        <v>0</v>
      </c>
      <c r="II96" s="6">
        <f t="shared" ref="II96:IL96" si="278">SUM(II85, -II92)</f>
        <v>0</v>
      </c>
      <c r="IJ96" s="6">
        <f t="shared" si="278"/>
        <v>0</v>
      </c>
      <c r="IK96" s="6">
        <f t="shared" si="278"/>
        <v>0</v>
      </c>
      <c r="IL96" s="6">
        <f t="shared" si="278"/>
        <v>0</v>
      </c>
      <c r="IM96" s="6">
        <f>SUM(IM85, -IM92,)</f>
        <v>0</v>
      </c>
      <c r="IN96" s="6">
        <f>SUM(IN85, -IN92,)</f>
        <v>0</v>
      </c>
      <c r="IO96" s="6">
        <f t="shared" ref="IO96:IR96" si="279">SUM(IO85, -IO92)</f>
        <v>0</v>
      </c>
      <c r="IP96" s="6">
        <f t="shared" si="279"/>
        <v>0</v>
      </c>
      <c r="IQ96" s="6">
        <f t="shared" si="279"/>
        <v>0</v>
      </c>
      <c r="IR96" s="6">
        <f t="shared" si="279"/>
        <v>0</v>
      </c>
      <c r="IS96" s="6">
        <f>SUM(IS85, -IS92,)</f>
        <v>0</v>
      </c>
      <c r="IT96" s="6">
        <f>SUM(IT85, -IT92,)</f>
        <v>0</v>
      </c>
      <c r="IU96" s="6">
        <f t="shared" ref="IU96:IX96" si="280">SUM(IU85, -IU92)</f>
        <v>0</v>
      </c>
      <c r="IV96" s="6">
        <f t="shared" si="280"/>
        <v>0</v>
      </c>
      <c r="IW96" s="6">
        <f t="shared" si="280"/>
        <v>0</v>
      </c>
      <c r="IX96" s="6">
        <f t="shared" si="280"/>
        <v>0</v>
      </c>
      <c r="IY96" s="6">
        <f>SUM(IY85, -IY92,)</f>
        <v>0</v>
      </c>
      <c r="IZ96" s="6">
        <f>SUM(IZ85, -IZ92,)</f>
        <v>0</v>
      </c>
      <c r="JA96" s="6">
        <f t="shared" ref="JA96:JD96" si="281">SUM(JA85, -JA92)</f>
        <v>0</v>
      </c>
      <c r="JB96" s="6">
        <f t="shared" si="281"/>
        <v>0</v>
      </c>
      <c r="JC96" s="6">
        <f t="shared" si="281"/>
        <v>0</v>
      </c>
      <c r="JD96" s="6">
        <f t="shared" si="281"/>
        <v>0</v>
      </c>
      <c r="JE96" s="6">
        <f>SUM(JE85, -JE92,)</f>
        <v>0</v>
      </c>
      <c r="JF96" s="6">
        <f>SUM(JF85, -JF92,)</f>
        <v>0</v>
      </c>
      <c r="JG96" s="6">
        <f t="shared" ref="JG96:JJ96" si="282">SUM(JG85, -JG92)</f>
        <v>0</v>
      </c>
      <c r="JH96" s="6">
        <f t="shared" si="282"/>
        <v>0</v>
      </c>
      <c r="JI96" s="6">
        <f t="shared" si="282"/>
        <v>0</v>
      </c>
      <c r="JJ96" s="6">
        <f t="shared" si="282"/>
        <v>0</v>
      </c>
      <c r="JK96" s="6">
        <f>SUM(JK85, -JK92,)</f>
        <v>0</v>
      </c>
      <c r="JL96" s="6">
        <f>SUM(JL85, -JL92,)</f>
        <v>0</v>
      </c>
      <c r="JM96" s="6">
        <f t="shared" ref="JM96:JS96" si="283">SUM(JM85, -JM92)</f>
        <v>0</v>
      </c>
      <c r="JN96" s="6">
        <f t="shared" si="283"/>
        <v>0</v>
      </c>
      <c r="JO96" s="6">
        <f t="shared" si="283"/>
        <v>0</v>
      </c>
      <c r="JP96" s="6">
        <f t="shared" si="283"/>
        <v>0</v>
      </c>
      <c r="JQ96" s="6">
        <f t="shared" si="283"/>
        <v>0</v>
      </c>
      <c r="JR96" s="6">
        <f t="shared" si="283"/>
        <v>0</v>
      </c>
      <c r="JS96" s="6">
        <f t="shared" si="283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201" t="s">
        <v>41</v>
      </c>
      <c r="DG97" s="123" t="s">
        <v>45</v>
      </c>
      <c r="DH97" s="183" t="s">
        <v>40</v>
      </c>
      <c r="DI97" s="164" t="s">
        <v>47</v>
      </c>
      <c r="DJ97" s="261" t="s">
        <v>54</v>
      </c>
      <c r="DK97" s="264" t="s">
        <v>54</v>
      </c>
      <c r="DL97" s="123" t="s">
        <v>46</v>
      </c>
      <c r="DM97" s="123" t="s">
        <v>46</v>
      </c>
      <c r="DN97" s="169" t="s">
        <v>41</v>
      </c>
      <c r="DO97" s="60"/>
      <c r="DP97" s="123" t="s">
        <v>45</v>
      </c>
      <c r="DQ97" s="124" t="s">
        <v>47</v>
      </c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47">
        <f>SUM(DF53, -DF55)</f>
        <v>0.16550000000000001</v>
      </c>
      <c r="DG98" s="209">
        <f>SUM(DG56, -DG58)</f>
        <v>0.16539999999999999</v>
      </c>
      <c r="DH98" s="180">
        <f>SUM(DH53, -DH55)</f>
        <v>0.16250000000000001</v>
      </c>
      <c r="DI98" s="147">
        <f>SUM(DI54, -DI56)</f>
        <v>0.1351</v>
      </c>
      <c r="DJ98" s="121">
        <f>SUM(DJ51, -DJ53)</f>
        <v>0.14629999999999999</v>
      </c>
      <c r="DK98" s="180">
        <f>SUM(DK51, -DK53)</f>
        <v>0.13350000000000001</v>
      </c>
      <c r="DL98" s="248">
        <f>SUM(DL56, -DL57)</f>
        <v>0.1356</v>
      </c>
      <c r="DM98" s="248">
        <f>SUM(DM56, -DM57)</f>
        <v>0.13369999999999999</v>
      </c>
      <c r="DN98" s="121">
        <f>SUM(DN53, -DN55)</f>
        <v>0.1457</v>
      </c>
      <c r="DO98" s="6">
        <f>SUM(DO85, -DO91)</f>
        <v>0</v>
      </c>
      <c r="DP98" s="209">
        <f>SUM(DP56, -DP58)</f>
        <v>0.17730000000000001</v>
      </c>
      <c r="DQ98" s="121">
        <f>SUM(DQ54, -DQ56)</f>
        <v>0.17880000000000001</v>
      </c>
      <c r="DR98" s="6">
        <f>SUM(DR85, -DR91,)</f>
        <v>0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64" t="s">
        <v>40</v>
      </c>
      <c r="DG99" s="124" t="s">
        <v>40</v>
      </c>
      <c r="DH99" s="181" t="s">
        <v>39</v>
      </c>
      <c r="DI99" s="155" t="s">
        <v>46</v>
      </c>
      <c r="DJ99" s="118" t="s">
        <v>65</v>
      </c>
      <c r="DK99" s="178" t="s">
        <v>65</v>
      </c>
      <c r="DL99" s="118" t="s">
        <v>68</v>
      </c>
      <c r="DM99" s="169" t="s">
        <v>48</v>
      </c>
      <c r="DN99" s="120" t="s">
        <v>39</v>
      </c>
      <c r="DO99" s="60"/>
      <c r="DP99" s="124" t="s">
        <v>40</v>
      </c>
      <c r="DQ99" s="120" t="s">
        <v>39</v>
      </c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4">SUM(BS56, -BS58)</f>
        <v>0.1308</v>
      </c>
      <c r="BT100" s="117">
        <f t="shared" si="284"/>
        <v>0.11999999999999998</v>
      </c>
      <c r="BU100" s="179">
        <f t="shared" si="284"/>
        <v>0.13389999999999999</v>
      </c>
      <c r="BV100" s="149">
        <f t="shared" si="284"/>
        <v>0.14529999999999998</v>
      </c>
      <c r="BW100" s="119">
        <f t="shared" si="284"/>
        <v>0.15360000000000001</v>
      </c>
      <c r="BX100" s="179">
        <f t="shared" si="284"/>
        <v>0.15440000000000001</v>
      </c>
      <c r="BY100" s="226">
        <f t="shared" si="284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47">
        <f>SUM(DF54, -DF55)</f>
        <v>0.1643</v>
      </c>
      <c r="DG100" s="121">
        <f>SUM(DG54, -DG55)</f>
        <v>0.16</v>
      </c>
      <c r="DH100" s="177">
        <f>SUM(DH55, -DH57)</f>
        <v>0.15870000000000001</v>
      </c>
      <c r="DI100" s="247">
        <f>SUM(DI56, -DI57)</f>
        <v>0.1295</v>
      </c>
      <c r="DJ100" s="121">
        <f>SUM(DJ52, -DJ54)</f>
        <v>0.13949999999999999</v>
      </c>
      <c r="DK100" s="180">
        <f>SUM(DK52, -DK54)</f>
        <v>0.12620000000000001</v>
      </c>
      <c r="DL100" s="117">
        <f>SUM(DL52, -DL54)</f>
        <v>0.13219999999999998</v>
      </c>
      <c r="DM100" s="121">
        <f>SUM(DM54, -DM56)</f>
        <v>0.1278</v>
      </c>
      <c r="DN100" s="117">
        <f>SUM(DN55, -DN57)</f>
        <v>0.1447</v>
      </c>
      <c r="DO100" s="6">
        <f>SUM(DO85, -DO90)</f>
        <v>0</v>
      </c>
      <c r="DP100" s="121">
        <f>SUM(DP54, -DP55)</f>
        <v>0.17380000000000001</v>
      </c>
      <c r="DQ100" s="117">
        <f>SUM(DQ55, -DQ57)</f>
        <v>0.1749</v>
      </c>
      <c r="DR100" s="6">
        <f>SUM(DR86, -DR92)</f>
        <v>0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59" t="s">
        <v>39</v>
      </c>
      <c r="DG101" s="120" t="s">
        <v>39</v>
      </c>
      <c r="DH101" s="187" t="s">
        <v>41</v>
      </c>
      <c r="DI101" s="165" t="s">
        <v>53</v>
      </c>
      <c r="DJ101" s="123" t="s">
        <v>46</v>
      </c>
      <c r="DK101" s="184" t="s">
        <v>46</v>
      </c>
      <c r="DL101" s="124" t="s">
        <v>47</v>
      </c>
      <c r="DM101" s="118" t="s">
        <v>68</v>
      </c>
      <c r="DN101" s="118" t="s">
        <v>65</v>
      </c>
      <c r="DO101" s="60"/>
      <c r="DP101" s="120" t="s">
        <v>39</v>
      </c>
      <c r="DQ101" s="124" t="s">
        <v>40</v>
      </c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5">SUM(BL57, -BL58)</f>
        <v>0.11630000000000001</v>
      </c>
      <c r="BM102" s="117">
        <f t="shared" si="285"/>
        <v>0.11269999999999999</v>
      </c>
      <c r="BN102" s="177">
        <f t="shared" si="285"/>
        <v>0.11739999999999999</v>
      </c>
      <c r="BO102" s="119">
        <f t="shared" si="285"/>
        <v>0.1109</v>
      </c>
      <c r="BP102" s="119">
        <f t="shared" si="285"/>
        <v>0.11410000000000001</v>
      </c>
      <c r="BQ102" s="119">
        <f t="shared" si="285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45">
        <f>SUM(DF55, -DF57)</f>
        <v>0.15919999999999998</v>
      </c>
      <c r="DG102" s="117">
        <f>SUM(DG55, -DG57)</f>
        <v>0.15160000000000001</v>
      </c>
      <c r="DH102" s="180">
        <f>SUM(DH54, -DH55)</f>
        <v>0.15379999999999999</v>
      </c>
      <c r="DI102" s="167">
        <f>SUM(DI51, -DI54)</f>
        <v>0.12159999999999999</v>
      </c>
      <c r="DJ102" s="248">
        <f>SUM(DJ56, -DJ57)</f>
        <v>0.13719999999999999</v>
      </c>
      <c r="DK102" s="274">
        <f>SUM(DK56, -DK57)</f>
        <v>0.12109999999999999</v>
      </c>
      <c r="DL102" s="121">
        <f>SUM(DL53, -DL56)</f>
        <v>0.12340000000000001</v>
      </c>
      <c r="DM102" s="117">
        <f>SUM(DM51, -DM54)</f>
        <v>0.11649999999999999</v>
      </c>
      <c r="DN102" s="121">
        <f>SUM(DN51, -DN54)</f>
        <v>0.13440000000000002</v>
      </c>
      <c r="DO102" s="6">
        <f>SUM(DO91, -DO98,)</f>
        <v>0</v>
      </c>
      <c r="DP102" s="117">
        <f>SUM(DP55, -DP57)</f>
        <v>0.15160000000000001</v>
      </c>
      <c r="DQ102" s="121">
        <f>SUM(DQ54, -DQ55)</f>
        <v>0.1709</v>
      </c>
      <c r="DR102" s="6">
        <f t="shared" ref="DR102:DT102" si="286">SUM(DR91, -DR98)</f>
        <v>0</v>
      </c>
      <c r="DS102" s="6">
        <f t="shared" si="286"/>
        <v>0</v>
      </c>
      <c r="DT102" s="6">
        <f t="shared" si="286"/>
        <v>0</v>
      </c>
      <c r="DU102" s="6">
        <f>SUM(DU91, -DU98,)</f>
        <v>0</v>
      </c>
      <c r="DV102" s="6">
        <f>SUM(DV91, -DV98,)</f>
        <v>0</v>
      </c>
      <c r="DW102" s="6">
        <f t="shared" ref="DW102:DZ102" si="287">SUM(DW91, -DW98)</f>
        <v>0</v>
      </c>
      <c r="DX102" s="6">
        <f t="shared" si="287"/>
        <v>0</v>
      </c>
      <c r="DY102" s="6">
        <f t="shared" si="287"/>
        <v>0</v>
      </c>
      <c r="DZ102" s="6">
        <f t="shared" si="287"/>
        <v>0</v>
      </c>
      <c r="EA102" s="6">
        <f>SUM(EA91, -EA98,)</f>
        <v>0</v>
      </c>
      <c r="EB102" s="6">
        <f>SUM(EB91, -EB98,)</f>
        <v>0</v>
      </c>
      <c r="EC102" s="6">
        <f t="shared" ref="EC102:EI102" si="288">SUM(EC91, -EC98)</f>
        <v>0</v>
      </c>
      <c r="ED102" s="6">
        <f t="shared" si="288"/>
        <v>0</v>
      </c>
      <c r="EE102" s="6">
        <f t="shared" si="288"/>
        <v>0</v>
      </c>
      <c r="EF102" s="6">
        <f t="shared" si="288"/>
        <v>0</v>
      </c>
      <c r="EG102" s="6">
        <f t="shared" si="288"/>
        <v>0</v>
      </c>
      <c r="EH102" s="6">
        <f t="shared" si="288"/>
        <v>0</v>
      </c>
      <c r="EI102" s="6">
        <f t="shared" si="288"/>
        <v>0</v>
      </c>
      <c r="EK102" s="6">
        <f>SUM(EK91, -EK98,)</f>
        <v>0</v>
      </c>
      <c r="EL102" s="6">
        <f>SUM(EL91, -EL98,)</f>
        <v>0</v>
      </c>
      <c r="EM102" s="6">
        <f t="shared" ref="EM102:EP102" si="289">SUM(EM91, -EM98)</f>
        <v>0</v>
      </c>
      <c r="EN102" s="6">
        <f t="shared" si="289"/>
        <v>0</v>
      </c>
      <c r="EO102" s="6">
        <f t="shared" si="289"/>
        <v>0</v>
      </c>
      <c r="EP102" s="6">
        <f t="shared" si="289"/>
        <v>0</v>
      </c>
      <c r="EQ102" s="6">
        <f>SUM(EQ91, -EQ98,)</f>
        <v>0</v>
      </c>
      <c r="ER102" s="6">
        <f>SUM(ER91, -ER98,)</f>
        <v>0</v>
      </c>
      <c r="ES102" s="6">
        <f t="shared" ref="ES102:EV102" si="290">SUM(ES91, -ES98)</f>
        <v>0</v>
      </c>
      <c r="ET102" s="6">
        <f t="shared" si="290"/>
        <v>0</v>
      </c>
      <c r="EU102" s="6">
        <f t="shared" si="290"/>
        <v>0</v>
      </c>
      <c r="EV102" s="6">
        <f t="shared" si="290"/>
        <v>0</v>
      </c>
      <c r="EW102" s="6">
        <f>SUM(EW91, -EW98,)</f>
        <v>0</v>
      </c>
      <c r="EX102" s="6">
        <f>SUM(EX91, -EX98,)</f>
        <v>0</v>
      </c>
      <c r="EY102" s="6">
        <f t="shared" ref="EY102:FB102" si="291">SUM(EY91, -EY98)</f>
        <v>0</v>
      </c>
      <c r="EZ102" s="6">
        <f t="shared" si="291"/>
        <v>0</v>
      </c>
      <c r="FA102" s="6">
        <f t="shared" si="291"/>
        <v>0</v>
      </c>
      <c r="FB102" s="6">
        <f t="shared" si="291"/>
        <v>0</v>
      </c>
      <c r="FC102" s="6">
        <f>SUM(FC91, -FC98,)</f>
        <v>0</v>
      </c>
      <c r="FD102" s="6">
        <f>SUM(FD91, -FD98,)</f>
        <v>0</v>
      </c>
      <c r="FE102" s="6">
        <f t="shared" ref="FE102:FH102" si="292">SUM(FE91, -FE98)</f>
        <v>0</v>
      </c>
      <c r="FF102" s="6">
        <f t="shared" si="292"/>
        <v>0</v>
      </c>
      <c r="FG102" s="6">
        <f t="shared" si="292"/>
        <v>0</v>
      </c>
      <c r="FH102" s="6">
        <f t="shared" si="292"/>
        <v>0</v>
      </c>
      <c r="FI102" s="6">
        <f>SUM(FI91, -FI98,)</f>
        <v>0</v>
      </c>
      <c r="FJ102" s="6">
        <f>SUM(FJ91, -FJ98,)</f>
        <v>0</v>
      </c>
      <c r="FK102" s="6">
        <f t="shared" ref="FK102:FN102" si="293">SUM(FK91, -FK98)</f>
        <v>0</v>
      </c>
      <c r="FL102" s="6">
        <f t="shared" si="293"/>
        <v>0</v>
      </c>
      <c r="FM102" s="6">
        <f t="shared" si="293"/>
        <v>0</v>
      </c>
      <c r="FN102" s="6">
        <f t="shared" si="293"/>
        <v>0</v>
      </c>
      <c r="FO102" s="6">
        <f>SUM(FO91, -FO98,)</f>
        <v>0</v>
      </c>
      <c r="FP102" s="6">
        <f>SUM(FP91, -FP98,)</f>
        <v>0</v>
      </c>
      <c r="FQ102" s="6">
        <f t="shared" ref="FQ102:FT102" si="294">SUM(FQ91, -FQ98)</f>
        <v>0</v>
      </c>
      <c r="FR102" s="6">
        <f t="shared" si="294"/>
        <v>0</v>
      </c>
      <c r="FS102" s="6">
        <f t="shared" si="294"/>
        <v>0</v>
      </c>
      <c r="FT102" s="6">
        <f t="shared" si="294"/>
        <v>0</v>
      </c>
      <c r="FU102" s="6">
        <f>SUM(FU91, -FU98,)</f>
        <v>0</v>
      </c>
      <c r="FV102" s="6">
        <f>SUM(FV91, -FV98,)</f>
        <v>0</v>
      </c>
      <c r="FW102" s="6">
        <f t="shared" ref="FW102:FZ102" si="295">SUM(FW91, -FW98)</f>
        <v>0</v>
      </c>
      <c r="FX102" s="6">
        <f t="shared" si="295"/>
        <v>0</v>
      </c>
      <c r="FY102" s="6">
        <f t="shared" si="295"/>
        <v>0</v>
      </c>
      <c r="FZ102" s="6">
        <f t="shared" si="295"/>
        <v>0</v>
      </c>
      <c r="GA102" s="6">
        <f>SUM(GA91, -GA98,)</f>
        <v>0</v>
      </c>
      <c r="GB102" s="6">
        <f>SUM(GB91, -GB98,)</f>
        <v>0</v>
      </c>
      <c r="GC102" s="6">
        <f t="shared" ref="GC102:GF102" si="296">SUM(GC91, -GC98)</f>
        <v>0</v>
      </c>
      <c r="GD102" s="6">
        <f t="shared" si="296"/>
        <v>0</v>
      </c>
      <c r="GE102" s="6">
        <f t="shared" si="296"/>
        <v>0</v>
      </c>
      <c r="GF102" s="6">
        <f t="shared" si="296"/>
        <v>0</v>
      </c>
      <c r="GG102" s="6">
        <f>SUM(GG91, -GG98,)</f>
        <v>0</v>
      </c>
      <c r="GH102" s="6">
        <f>SUM(GH91, -GH98,)</f>
        <v>0</v>
      </c>
      <c r="GI102" s="6">
        <f t="shared" ref="GI102:GL102" si="297">SUM(GI91, -GI98)</f>
        <v>0</v>
      </c>
      <c r="GJ102" s="6">
        <f t="shared" si="297"/>
        <v>0</v>
      </c>
      <c r="GK102" s="6">
        <f t="shared" si="297"/>
        <v>0</v>
      </c>
      <c r="GL102" s="6">
        <f t="shared" si="297"/>
        <v>0</v>
      </c>
      <c r="GM102" s="6">
        <f>SUM(GM91, -GM98,)</f>
        <v>0</v>
      </c>
      <c r="GN102" s="6">
        <f>SUM(GN91, -GN98,)</f>
        <v>0</v>
      </c>
      <c r="GO102" s="6">
        <f t="shared" ref="GO102:GR102" si="298">SUM(GO91, -GO98)</f>
        <v>0</v>
      </c>
      <c r="GP102" s="6">
        <f t="shared" si="298"/>
        <v>0</v>
      </c>
      <c r="GQ102" s="6">
        <f t="shared" si="298"/>
        <v>0</v>
      </c>
      <c r="GR102" s="6">
        <f t="shared" si="298"/>
        <v>0</v>
      </c>
      <c r="GS102" s="6">
        <f>SUM(GS91, -GS98,)</f>
        <v>0</v>
      </c>
      <c r="GT102" s="6">
        <f>SUM(GT91, -GT98,)</f>
        <v>0</v>
      </c>
      <c r="GU102" s="6">
        <f t="shared" ref="GU102:HA102" si="299">SUM(GU91, -GU98)</f>
        <v>0</v>
      </c>
      <c r="GV102" s="6">
        <f t="shared" si="299"/>
        <v>0</v>
      </c>
      <c r="GW102" s="6">
        <f t="shared" si="299"/>
        <v>0</v>
      </c>
      <c r="GX102" s="6">
        <f t="shared" si="299"/>
        <v>0</v>
      </c>
      <c r="GY102" s="6">
        <f t="shared" si="299"/>
        <v>0</v>
      </c>
      <c r="GZ102" s="6">
        <f t="shared" si="299"/>
        <v>0</v>
      </c>
      <c r="HA102" s="6">
        <f t="shared" si="299"/>
        <v>0</v>
      </c>
      <c r="HC102" s="6">
        <f>SUM(HC91, -HC98,)</f>
        <v>0</v>
      </c>
      <c r="HD102" s="6">
        <f>SUM(HD91, -HD98,)</f>
        <v>0</v>
      </c>
      <c r="HE102" s="6">
        <f t="shared" ref="HE102:HH102" si="300">SUM(HE91, -HE98)</f>
        <v>0</v>
      </c>
      <c r="HF102" s="6">
        <f t="shared" si="300"/>
        <v>0</v>
      </c>
      <c r="HG102" s="6">
        <f t="shared" si="300"/>
        <v>0</v>
      </c>
      <c r="HH102" s="6">
        <f t="shared" si="300"/>
        <v>0</v>
      </c>
      <c r="HI102" s="6">
        <f>SUM(HI91, -HI98,)</f>
        <v>0</v>
      </c>
      <c r="HJ102" s="6">
        <f>SUM(HJ91, -HJ98,)</f>
        <v>0</v>
      </c>
      <c r="HK102" s="6">
        <f t="shared" ref="HK102:HN102" si="301">SUM(HK91, -HK98)</f>
        <v>0</v>
      </c>
      <c r="HL102" s="6">
        <f t="shared" si="301"/>
        <v>0</v>
      </c>
      <c r="HM102" s="6">
        <f t="shared" si="301"/>
        <v>0</v>
      </c>
      <c r="HN102" s="6">
        <f t="shared" si="301"/>
        <v>0</v>
      </c>
      <c r="HO102" s="6">
        <f>SUM(HO91, -HO98,)</f>
        <v>0</v>
      </c>
      <c r="HP102" s="6">
        <f>SUM(HP91, -HP98,)</f>
        <v>0</v>
      </c>
      <c r="HQ102" s="6">
        <f t="shared" ref="HQ102:HT102" si="302">SUM(HQ91, -HQ98)</f>
        <v>0</v>
      </c>
      <c r="HR102" s="6">
        <f t="shared" si="302"/>
        <v>0</v>
      </c>
      <c r="HS102" s="6">
        <f t="shared" si="302"/>
        <v>0</v>
      </c>
      <c r="HT102" s="6">
        <f t="shared" si="302"/>
        <v>0</v>
      </c>
      <c r="HU102" s="6">
        <f>SUM(HU91, -HU98,)</f>
        <v>0</v>
      </c>
      <c r="HV102" s="6">
        <f>SUM(HV91, -HV98,)</f>
        <v>0</v>
      </c>
      <c r="HW102" s="6">
        <f t="shared" ref="HW102:HZ102" si="303">SUM(HW91, -HW98)</f>
        <v>0</v>
      </c>
      <c r="HX102" s="6">
        <f t="shared" si="303"/>
        <v>0</v>
      </c>
      <c r="HY102" s="6">
        <f t="shared" si="303"/>
        <v>0</v>
      </c>
      <c r="HZ102" s="6">
        <f t="shared" si="303"/>
        <v>0</v>
      </c>
      <c r="IA102" s="6">
        <f>SUM(IA91, -IA98,)</f>
        <v>0</v>
      </c>
      <c r="IB102" s="6">
        <f>SUM(IB91, -IB98,)</f>
        <v>0</v>
      </c>
      <c r="IC102" s="6">
        <f t="shared" ref="IC102:IF102" si="304">SUM(IC91, -IC98)</f>
        <v>0</v>
      </c>
      <c r="ID102" s="6">
        <f t="shared" si="304"/>
        <v>0</v>
      </c>
      <c r="IE102" s="6">
        <f t="shared" si="304"/>
        <v>0</v>
      </c>
      <c r="IF102" s="6">
        <f t="shared" si="304"/>
        <v>0</v>
      </c>
      <c r="IG102" s="6">
        <f>SUM(IG91, -IG98,)</f>
        <v>0</v>
      </c>
      <c r="IH102" s="6">
        <f>SUM(IH91, -IH98,)</f>
        <v>0</v>
      </c>
      <c r="II102" s="6">
        <f t="shared" ref="II102:IL102" si="305">SUM(II91, -II98)</f>
        <v>0</v>
      </c>
      <c r="IJ102" s="6">
        <f t="shared" si="305"/>
        <v>0</v>
      </c>
      <c r="IK102" s="6">
        <f t="shared" si="305"/>
        <v>0</v>
      </c>
      <c r="IL102" s="6">
        <f t="shared" si="305"/>
        <v>0</v>
      </c>
      <c r="IM102" s="6">
        <f>SUM(IM91, -IM98,)</f>
        <v>0</v>
      </c>
      <c r="IN102" s="6">
        <f>SUM(IN91, -IN98,)</f>
        <v>0</v>
      </c>
      <c r="IO102" s="6">
        <f t="shared" ref="IO102:IR102" si="306">SUM(IO91, -IO98)</f>
        <v>0</v>
      </c>
      <c r="IP102" s="6">
        <f t="shared" si="306"/>
        <v>0</v>
      </c>
      <c r="IQ102" s="6">
        <f t="shared" si="306"/>
        <v>0</v>
      </c>
      <c r="IR102" s="6">
        <f t="shared" si="306"/>
        <v>0</v>
      </c>
      <c r="IS102" s="6">
        <f>SUM(IS91, -IS98,)</f>
        <v>0</v>
      </c>
      <c r="IT102" s="6">
        <f>SUM(IT91, -IT98,)</f>
        <v>0</v>
      </c>
      <c r="IU102" s="6">
        <f t="shared" ref="IU102:IX102" si="307">SUM(IU91, -IU98)</f>
        <v>0</v>
      </c>
      <c r="IV102" s="6">
        <f t="shared" si="307"/>
        <v>0</v>
      </c>
      <c r="IW102" s="6">
        <f t="shared" si="307"/>
        <v>0</v>
      </c>
      <c r="IX102" s="6">
        <f t="shared" si="307"/>
        <v>0</v>
      </c>
      <c r="IY102" s="6">
        <f>SUM(IY91, -IY98,)</f>
        <v>0</v>
      </c>
      <c r="IZ102" s="6">
        <f>SUM(IZ91, -IZ98,)</f>
        <v>0</v>
      </c>
      <c r="JA102" s="6">
        <f t="shared" ref="JA102:JD102" si="308">SUM(JA91, -JA98)</f>
        <v>0</v>
      </c>
      <c r="JB102" s="6">
        <f t="shared" si="308"/>
        <v>0</v>
      </c>
      <c r="JC102" s="6">
        <f t="shared" si="308"/>
        <v>0</v>
      </c>
      <c r="JD102" s="6">
        <f t="shared" si="308"/>
        <v>0</v>
      </c>
      <c r="JE102" s="6">
        <f>SUM(JE91, -JE98,)</f>
        <v>0</v>
      </c>
      <c r="JF102" s="6">
        <f>SUM(JF91, -JF98,)</f>
        <v>0</v>
      </c>
      <c r="JG102" s="6">
        <f t="shared" ref="JG102:JJ102" si="309">SUM(JG91, -JG98)</f>
        <v>0</v>
      </c>
      <c r="JH102" s="6">
        <f t="shared" si="309"/>
        <v>0</v>
      </c>
      <c r="JI102" s="6">
        <f t="shared" si="309"/>
        <v>0</v>
      </c>
      <c r="JJ102" s="6">
        <f t="shared" si="309"/>
        <v>0</v>
      </c>
      <c r="JK102" s="6">
        <f>SUM(JK91, -JK98,)</f>
        <v>0</v>
      </c>
      <c r="JL102" s="6">
        <f>SUM(JL91, -JL98,)</f>
        <v>0</v>
      </c>
      <c r="JM102" s="6">
        <f t="shared" ref="JM102:JS102" si="310">SUM(JM91, -JM98)</f>
        <v>0</v>
      </c>
      <c r="JN102" s="6">
        <f t="shared" si="310"/>
        <v>0</v>
      </c>
      <c r="JO102" s="6">
        <f t="shared" si="310"/>
        <v>0</v>
      </c>
      <c r="JP102" s="6">
        <f t="shared" si="310"/>
        <v>0</v>
      </c>
      <c r="JQ102" s="6">
        <f t="shared" si="310"/>
        <v>0</v>
      </c>
      <c r="JR102" s="6">
        <f t="shared" si="310"/>
        <v>0</v>
      </c>
      <c r="JS102" s="6">
        <f t="shared" si="310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55" t="s">
        <v>46</v>
      </c>
      <c r="DG103" s="123" t="s">
        <v>46</v>
      </c>
      <c r="DH103" s="184" t="s">
        <v>46</v>
      </c>
      <c r="DI103" s="162" t="s">
        <v>54</v>
      </c>
      <c r="DJ103" s="118" t="s">
        <v>68</v>
      </c>
      <c r="DK103" s="187" t="s">
        <v>48</v>
      </c>
      <c r="DL103" s="189" t="s">
        <v>53</v>
      </c>
      <c r="DM103" s="118" t="s">
        <v>65</v>
      </c>
      <c r="DN103" s="124" t="s">
        <v>40</v>
      </c>
      <c r="DO103" s="60"/>
      <c r="DP103" s="123" t="s">
        <v>46</v>
      </c>
      <c r="DQ103" s="123" t="s">
        <v>46</v>
      </c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11">SUM(BE56, -BE58)</f>
        <v>0.1037</v>
      </c>
      <c r="BF104" s="167">
        <f t="shared" si="311"/>
        <v>0.1012</v>
      </c>
      <c r="BG104" s="209">
        <f t="shared" si="311"/>
        <v>0.10639999999999999</v>
      </c>
      <c r="BH104" s="179">
        <f t="shared" si="311"/>
        <v>0.1026</v>
      </c>
      <c r="BI104" s="149">
        <f t="shared" si="311"/>
        <v>0.10390000000000001</v>
      </c>
      <c r="BJ104" s="119">
        <f t="shared" si="311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7">
        <f>SUM(DF56, -DF57)</f>
        <v>0.13869999999999999</v>
      </c>
      <c r="DG104" s="248">
        <f>SUM(DG56, -DG57)</f>
        <v>0.13109999999999999</v>
      </c>
      <c r="DH104" s="274">
        <f>SUM(DH56, -DH57)</f>
        <v>0.13380000000000003</v>
      </c>
      <c r="DI104" s="147">
        <f>SUM(DI51, -DI53)</f>
        <v>0.11989999999999999</v>
      </c>
      <c r="DJ104" s="117">
        <f>SUM(DJ52, -DJ53)</f>
        <v>0.13129999999999997</v>
      </c>
      <c r="DK104" s="180">
        <f>SUM(DK53, -DK56)</f>
        <v>0.12040000000000001</v>
      </c>
      <c r="DL104" s="209">
        <f>SUM(DL51, -DL53)</f>
        <v>0.1225</v>
      </c>
      <c r="DM104" s="121">
        <f>SUM(DM51, -DM53)</f>
        <v>0.10979999999999999</v>
      </c>
      <c r="DN104" s="121">
        <f>SUM(DN54, -DN55)</f>
        <v>0.1225</v>
      </c>
      <c r="DO104" s="6">
        <f>SUM(DO91, -DO97)</f>
        <v>0</v>
      </c>
      <c r="DP104" s="248">
        <f>SUM(DP56, -DP57)</f>
        <v>0.1452</v>
      </c>
      <c r="DQ104" s="248">
        <f>SUM(DQ56, -DQ57)</f>
        <v>0.16699999999999998</v>
      </c>
      <c r="DR104" s="6">
        <f>SUM(DR91, -DR97,)</f>
        <v>0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65" t="s">
        <v>53</v>
      </c>
      <c r="DG105" s="118" t="s">
        <v>65</v>
      </c>
      <c r="DH105" s="178" t="s">
        <v>68</v>
      </c>
      <c r="DI105" s="143" t="s">
        <v>65</v>
      </c>
      <c r="DJ105" s="169" t="s">
        <v>48</v>
      </c>
      <c r="DK105" s="178" t="s">
        <v>68</v>
      </c>
      <c r="DL105" s="124" t="s">
        <v>40</v>
      </c>
      <c r="DM105" s="124" t="s">
        <v>40</v>
      </c>
      <c r="DN105" s="123" t="s">
        <v>46</v>
      </c>
      <c r="DO105" s="60"/>
      <c r="DP105" s="189" t="s">
        <v>53</v>
      </c>
      <c r="DQ105" s="189" t="s">
        <v>53</v>
      </c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167">
        <f>SUM(DF51, -DF54)</f>
        <v>7.6899999999999982E-2</v>
      </c>
      <c r="DG106" s="121">
        <f>SUM(DG51, -DG54)</f>
        <v>7.619999999999999E-2</v>
      </c>
      <c r="DH106" s="177">
        <f>SUM(DH51, -DH54)</f>
        <v>8.3699999999999983E-2</v>
      </c>
      <c r="DI106" s="147">
        <f>SUM(DI52, -DI54)</f>
        <v>0.11899999999999999</v>
      </c>
      <c r="DJ106" s="121">
        <f>SUM(DJ53, -DJ56)</f>
        <v>0.1215</v>
      </c>
      <c r="DK106" s="177">
        <f>SUM(DK52, -DK53)</f>
        <v>0.1142</v>
      </c>
      <c r="DL106" s="121">
        <f>SUM(DL53, -DL55)</f>
        <v>0.1071</v>
      </c>
      <c r="DM106" s="121">
        <f>SUM(DM53, -DM55)</f>
        <v>0.10589999999999999</v>
      </c>
      <c r="DN106" s="248">
        <f>SUM(DN56, -DN57)</f>
        <v>0.11690000000000002</v>
      </c>
      <c r="DO106" s="6">
        <f>SUM(DO91, -DO96)</f>
        <v>0</v>
      </c>
      <c r="DP106" s="209">
        <f>SUM(DP51, -DP54)</f>
        <v>8.7199999999999986E-2</v>
      </c>
      <c r="DQ106" s="209">
        <f>SUM(DQ51, -DQ54)</f>
        <v>9.5000000000000001E-2</v>
      </c>
      <c r="DR106" s="6">
        <f>SUM(DR92, -DR98)</f>
        <v>0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162" t="s">
        <v>54</v>
      </c>
      <c r="DG107" s="189" t="s">
        <v>53</v>
      </c>
      <c r="DH107" s="264" t="s">
        <v>54</v>
      </c>
      <c r="DI107" s="143" t="s">
        <v>68</v>
      </c>
      <c r="DJ107" s="124" t="s">
        <v>47</v>
      </c>
      <c r="DK107" s="183" t="s">
        <v>47</v>
      </c>
      <c r="DL107" s="118" t="s">
        <v>65</v>
      </c>
      <c r="DM107" s="261" t="s">
        <v>54</v>
      </c>
      <c r="DN107" s="189" t="s">
        <v>53</v>
      </c>
      <c r="DO107" s="60"/>
      <c r="DP107" s="118" t="s">
        <v>65</v>
      </c>
      <c r="DQ107" s="261" t="s">
        <v>54</v>
      </c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47">
        <f>SUM(DF51, -DF53)</f>
        <v>7.569999999999999E-2</v>
      </c>
      <c r="DG108" s="209">
        <f>SUM(DG52, -DG54)</f>
        <v>7.1399999999999991E-2</v>
      </c>
      <c r="DH108" s="180">
        <f>SUM(DH52, -DH54)</f>
        <v>8.3299999999999999E-2</v>
      </c>
      <c r="DI108" s="145">
        <f>SUM(DI52, -DI53)</f>
        <v>0.1173</v>
      </c>
      <c r="DJ108" s="121">
        <f>SUM(DJ54, -DJ56)</f>
        <v>0.1133</v>
      </c>
      <c r="DK108" s="180">
        <f>SUM(DK54, -DK56)</f>
        <v>0.1084</v>
      </c>
      <c r="DL108" s="121">
        <f>SUM(DL52, -DL53)</f>
        <v>0.1069</v>
      </c>
      <c r="DM108" s="121">
        <f>SUM(DM52, -DM54)</f>
        <v>0.10009999999999999</v>
      </c>
      <c r="DN108" s="209">
        <f>SUM(DN52, -DN54)</f>
        <v>0.1143</v>
      </c>
      <c r="DO108" s="6">
        <f>SUM(DO97, -DO104,)</f>
        <v>0</v>
      </c>
      <c r="DP108" s="121">
        <f>SUM(DP52, -DP54)</f>
        <v>8.1599999999999992E-2</v>
      </c>
      <c r="DQ108" s="121">
        <f>SUM(DQ51, -DQ53)</f>
        <v>7.350000000000001E-2</v>
      </c>
      <c r="DR108" s="6">
        <f t="shared" ref="DR108:DT108" si="312">SUM(DR97, -DR104)</f>
        <v>0</v>
      </c>
      <c r="DS108" s="6">
        <f t="shared" si="312"/>
        <v>0</v>
      </c>
      <c r="DT108" s="6">
        <f t="shared" si="312"/>
        <v>0</v>
      </c>
      <c r="DU108" s="6">
        <f>SUM(DU97, -DU104,)</f>
        <v>0</v>
      </c>
      <c r="DV108" s="6">
        <f>SUM(DV97, -DV104,)</f>
        <v>0</v>
      </c>
      <c r="DW108" s="6">
        <f t="shared" ref="DW108:DZ108" si="313">SUM(DW97, -DW104)</f>
        <v>0</v>
      </c>
      <c r="DX108" s="6">
        <f t="shared" si="313"/>
        <v>0</v>
      </c>
      <c r="DY108" s="6">
        <f t="shared" si="313"/>
        <v>0</v>
      </c>
      <c r="DZ108" s="6">
        <f t="shared" si="313"/>
        <v>0</v>
      </c>
      <c r="EA108" s="6">
        <f>SUM(EA97, -EA104,)</f>
        <v>0</v>
      </c>
      <c r="EB108" s="6">
        <f>SUM(EB97, -EB104,)</f>
        <v>0</v>
      </c>
      <c r="EC108" s="6">
        <f t="shared" ref="EC108:EI108" si="314">SUM(EC97, -EC104)</f>
        <v>0</v>
      </c>
      <c r="ED108" s="6">
        <f t="shared" si="314"/>
        <v>0</v>
      </c>
      <c r="EE108" s="6">
        <f t="shared" si="314"/>
        <v>0</v>
      </c>
      <c r="EF108" s="6">
        <f t="shared" si="314"/>
        <v>0</v>
      </c>
      <c r="EG108" s="6">
        <f t="shared" si="314"/>
        <v>0</v>
      </c>
      <c r="EH108" s="6">
        <f t="shared" si="314"/>
        <v>0</v>
      </c>
      <c r="EI108" s="6">
        <f t="shared" si="314"/>
        <v>0</v>
      </c>
      <c r="EK108" s="6">
        <f>SUM(EK97, -EK104,)</f>
        <v>0</v>
      </c>
      <c r="EL108" s="6">
        <f>SUM(EL97, -EL104,)</f>
        <v>0</v>
      </c>
      <c r="EM108" s="6">
        <f t="shared" ref="EM108:EP108" si="315">SUM(EM97, -EM104)</f>
        <v>0</v>
      </c>
      <c r="EN108" s="6">
        <f t="shared" si="315"/>
        <v>0</v>
      </c>
      <c r="EO108" s="6">
        <f t="shared" si="315"/>
        <v>0</v>
      </c>
      <c r="EP108" s="6">
        <f t="shared" si="315"/>
        <v>0</v>
      </c>
      <c r="EQ108" s="6">
        <f>SUM(EQ97, -EQ104,)</f>
        <v>0</v>
      </c>
      <c r="ER108" s="6">
        <f>SUM(ER97, -ER104,)</f>
        <v>0</v>
      </c>
      <c r="ES108" s="6">
        <f t="shared" ref="ES108:EV108" si="316">SUM(ES97, -ES104)</f>
        <v>0</v>
      </c>
      <c r="ET108" s="6">
        <f t="shared" si="316"/>
        <v>0</v>
      </c>
      <c r="EU108" s="6">
        <f t="shared" si="316"/>
        <v>0</v>
      </c>
      <c r="EV108" s="6">
        <f t="shared" si="316"/>
        <v>0</v>
      </c>
      <c r="EW108" s="6">
        <f>SUM(EW97, -EW104,)</f>
        <v>0</v>
      </c>
      <c r="EX108" s="6">
        <f>SUM(EX97, -EX104,)</f>
        <v>0</v>
      </c>
      <c r="EY108" s="6">
        <f t="shared" ref="EY108:FB108" si="317">SUM(EY97, -EY104)</f>
        <v>0</v>
      </c>
      <c r="EZ108" s="6">
        <f t="shared" si="317"/>
        <v>0</v>
      </c>
      <c r="FA108" s="6">
        <f t="shared" si="317"/>
        <v>0</v>
      </c>
      <c r="FB108" s="6">
        <f t="shared" si="317"/>
        <v>0</v>
      </c>
      <c r="FC108" s="6">
        <f>SUM(FC97, -FC104,)</f>
        <v>0</v>
      </c>
      <c r="FD108" s="6">
        <f>SUM(FD97, -FD104,)</f>
        <v>0</v>
      </c>
      <c r="FE108" s="6">
        <f t="shared" ref="FE108:FH108" si="318">SUM(FE97, -FE104)</f>
        <v>0</v>
      </c>
      <c r="FF108" s="6">
        <f t="shared" si="318"/>
        <v>0</v>
      </c>
      <c r="FG108" s="6">
        <f t="shared" si="318"/>
        <v>0</v>
      </c>
      <c r="FH108" s="6">
        <f t="shared" si="318"/>
        <v>0</v>
      </c>
      <c r="FI108" s="6">
        <f>SUM(FI97, -FI104,)</f>
        <v>0</v>
      </c>
      <c r="FJ108" s="6">
        <f>SUM(FJ97, -FJ104,)</f>
        <v>0</v>
      </c>
      <c r="FK108" s="6">
        <f t="shared" ref="FK108:FN108" si="319">SUM(FK97, -FK104)</f>
        <v>0</v>
      </c>
      <c r="FL108" s="6">
        <f t="shared" si="319"/>
        <v>0</v>
      </c>
      <c r="FM108" s="6">
        <f t="shared" si="319"/>
        <v>0</v>
      </c>
      <c r="FN108" s="6">
        <f t="shared" si="319"/>
        <v>0</v>
      </c>
      <c r="FO108" s="6">
        <f>SUM(FO97, -FO104,)</f>
        <v>0</v>
      </c>
      <c r="FP108" s="6">
        <f>SUM(FP97, -FP104,)</f>
        <v>0</v>
      </c>
      <c r="FQ108" s="6">
        <f t="shared" ref="FQ108:FT108" si="320">SUM(FQ97, -FQ104)</f>
        <v>0</v>
      </c>
      <c r="FR108" s="6">
        <f t="shared" si="320"/>
        <v>0</v>
      </c>
      <c r="FS108" s="6">
        <f t="shared" si="320"/>
        <v>0</v>
      </c>
      <c r="FT108" s="6">
        <f t="shared" si="320"/>
        <v>0</v>
      </c>
      <c r="FU108" s="6">
        <f>SUM(FU97, -FU104,)</f>
        <v>0</v>
      </c>
      <c r="FV108" s="6">
        <f>SUM(FV97, -FV104,)</f>
        <v>0</v>
      </c>
      <c r="FW108" s="6">
        <f t="shared" ref="FW108:FZ108" si="321">SUM(FW97, -FW104)</f>
        <v>0</v>
      </c>
      <c r="FX108" s="6">
        <f t="shared" si="321"/>
        <v>0</v>
      </c>
      <c r="FY108" s="6">
        <f t="shared" si="321"/>
        <v>0</v>
      </c>
      <c r="FZ108" s="6">
        <f t="shared" si="321"/>
        <v>0</v>
      </c>
      <c r="GA108" s="6">
        <f>SUM(GA97, -GA104,)</f>
        <v>0</v>
      </c>
      <c r="GB108" s="6">
        <f>SUM(GB97, -GB104,)</f>
        <v>0</v>
      </c>
      <c r="GC108" s="6">
        <f t="shared" ref="GC108:GF108" si="322">SUM(GC97, -GC104)</f>
        <v>0</v>
      </c>
      <c r="GD108" s="6">
        <f t="shared" si="322"/>
        <v>0</v>
      </c>
      <c r="GE108" s="6">
        <f t="shared" si="322"/>
        <v>0</v>
      </c>
      <c r="GF108" s="6">
        <f t="shared" si="322"/>
        <v>0</v>
      </c>
      <c r="GG108" s="6">
        <f>SUM(GG97, -GG104,)</f>
        <v>0</v>
      </c>
      <c r="GH108" s="6">
        <f>SUM(GH97, -GH104,)</f>
        <v>0</v>
      </c>
      <c r="GI108" s="6">
        <f t="shared" ref="GI108:GL108" si="323">SUM(GI97, -GI104)</f>
        <v>0</v>
      </c>
      <c r="GJ108" s="6">
        <f t="shared" si="323"/>
        <v>0</v>
      </c>
      <c r="GK108" s="6">
        <f t="shared" si="323"/>
        <v>0</v>
      </c>
      <c r="GL108" s="6">
        <f t="shared" si="323"/>
        <v>0</v>
      </c>
      <c r="GM108" s="6">
        <f>SUM(GM97, -GM104,)</f>
        <v>0</v>
      </c>
      <c r="GN108" s="6">
        <f>SUM(GN97, -GN104,)</f>
        <v>0</v>
      </c>
      <c r="GO108" s="6">
        <f t="shared" ref="GO108:GR108" si="324">SUM(GO97, -GO104)</f>
        <v>0</v>
      </c>
      <c r="GP108" s="6">
        <f t="shared" si="324"/>
        <v>0</v>
      </c>
      <c r="GQ108" s="6">
        <f t="shared" si="324"/>
        <v>0</v>
      </c>
      <c r="GR108" s="6">
        <f t="shared" si="324"/>
        <v>0</v>
      </c>
      <c r="GS108" s="6">
        <f>SUM(GS97, -GS104,)</f>
        <v>0</v>
      </c>
      <c r="GT108" s="6">
        <f>SUM(GT97, -GT104,)</f>
        <v>0</v>
      </c>
      <c r="GU108" s="6">
        <f t="shared" ref="GU108:HA108" si="325">SUM(GU97, -GU104)</f>
        <v>0</v>
      </c>
      <c r="GV108" s="6">
        <f t="shared" si="325"/>
        <v>0</v>
      </c>
      <c r="GW108" s="6">
        <f t="shared" si="325"/>
        <v>0</v>
      </c>
      <c r="GX108" s="6">
        <f t="shared" si="325"/>
        <v>0</v>
      </c>
      <c r="GY108" s="6">
        <f t="shared" si="325"/>
        <v>0</v>
      </c>
      <c r="GZ108" s="6">
        <f t="shared" si="325"/>
        <v>0</v>
      </c>
      <c r="HA108" s="6">
        <f t="shared" si="325"/>
        <v>0</v>
      </c>
      <c r="HC108" s="6">
        <f>SUM(HC97, -HC104,)</f>
        <v>0</v>
      </c>
      <c r="HD108" s="6">
        <f>SUM(HD97, -HD104,)</f>
        <v>0</v>
      </c>
      <c r="HE108" s="6">
        <f t="shared" ref="HE108:HH108" si="326">SUM(HE97, -HE104)</f>
        <v>0</v>
      </c>
      <c r="HF108" s="6">
        <f t="shared" si="326"/>
        <v>0</v>
      </c>
      <c r="HG108" s="6">
        <f t="shared" si="326"/>
        <v>0</v>
      </c>
      <c r="HH108" s="6">
        <f t="shared" si="326"/>
        <v>0</v>
      </c>
      <c r="HI108" s="6">
        <f>SUM(HI97, -HI104,)</f>
        <v>0</v>
      </c>
      <c r="HJ108" s="6">
        <f>SUM(HJ97, -HJ104,)</f>
        <v>0</v>
      </c>
      <c r="HK108" s="6">
        <f t="shared" ref="HK108:HN108" si="327">SUM(HK97, -HK104)</f>
        <v>0</v>
      </c>
      <c r="HL108" s="6">
        <f t="shared" si="327"/>
        <v>0</v>
      </c>
      <c r="HM108" s="6">
        <f t="shared" si="327"/>
        <v>0</v>
      </c>
      <c r="HN108" s="6">
        <f t="shared" si="327"/>
        <v>0</v>
      </c>
      <c r="HO108" s="6">
        <f>SUM(HO97, -HO104,)</f>
        <v>0</v>
      </c>
      <c r="HP108" s="6">
        <f>SUM(HP97, -HP104,)</f>
        <v>0</v>
      </c>
      <c r="HQ108" s="6">
        <f t="shared" ref="HQ108:HT108" si="328">SUM(HQ97, -HQ104)</f>
        <v>0</v>
      </c>
      <c r="HR108" s="6">
        <f t="shared" si="328"/>
        <v>0</v>
      </c>
      <c r="HS108" s="6">
        <f t="shared" si="328"/>
        <v>0</v>
      </c>
      <c r="HT108" s="6">
        <f t="shared" si="328"/>
        <v>0</v>
      </c>
      <c r="HU108" s="6">
        <f>SUM(HU97, -HU104,)</f>
        <v>0</v>
      </c>
      <c r="HV108" s="6">
        <f>SUM(HV97, -HV104,)</f>
        <v>0</v>
      </c>
      <c r="HW108" s="6">
        <f t="shared" ref="HW108:HZ108" si="329">SUM(HW97, -HW104)</f>
        <v>0</v>
      </c>
      <c r="HX108" s="6">
        <f t="shared" si="329"/>
        <v>0</v>
      </c>
      <c r="HY108" s="6">
        <f t="shared" si="329"/>
        <v>0</v>
      </c>
      <c r="HZ108" s="6">
        <f t="shared" si="329"/>
        <v>0</v>
      </c>
      <c r="IA108" s="6">
        <f>SUM(IA97, -IA104,)</f>
        <v>0</v>
      </c>
      <c r="IB108" s="6">
        <f>SUM(IB97, -IB104,)</f>
        <v>0</v>
      </c>
      <c r="IC108" s="6">
        <f t="shared" ref="IC108:IF108" si="330">SUM(IC97, -IC104)</f>
        <v>0</v>
      </c>
      <c r="ID108" s="6">
        <f t="shared" si="330"/>
        <v>0</v>
      </c>
      <c r="IE108" s="6">
        <f t="shared" si="330"/>
        <v>0</v>
      </c>
      <c r="IF108" s="6">
        <f t="shared" si="330"/>
        <v>0</v>
      </c>
      <c r="IG108" s="6">
        <f>SUM(IG97, -IG104,)</f>
        <v>0</v>
      </c>
      <c r="IH108" s="6">
        <f>SUM(IH97, -IH104,)</f>
        <v>0</v>
      </c>
      <c r="II108" s="6">
        <f t="shared" ref="II108:IL108" si="331">SUM(II97, -II104)</f>
        <v>0</v>
      </c>
      <c r="IJ108" s="6">
        <f t="shared" si="331"/>
        <v>0</v>
      </c>
      <c r="IK108" s="6">
        <f t="shared" si="331"/>
        <v>0</v>
      </c>
      <c r="IL108" s="6">
        <f t="shared" si="331"/>
        <v>0</v>
      </c>
      <c r="IM108" s="6">
        <f>SUM(IM97, -IM104,)</f>
        <v>0</v>
      </c>
      <c r="IN108" s="6">
        <f>SUM(IN97, -IN104,)</f>
        <v>0</v>
      </c>
      <c r="IO108" s="6">
        <f t="shared" ref="IO108:IR108" si="332">SUM(IO97, -IO104)</f>
        <v>0</v>
      </c>
      <c r="IP108" s="6">
        <f t="shared" si="332"/>
        <v>0</v>
      </c>
      <c r="IQ108" s="6">
        <f t="shared" si="332"/>
        <v>0</v>
      </c>
      <c r="IR108" s="6">
        <f t="shared" si="332"/>
        <v>0</v>
      </c>
      <c r="IS108" s="6">
        <f>SUM(IS97, -IS104,)</f>
        <v>0</v>
      </c>
      <c r="IT108" s="6">
        <f>SUM(IT97, -IT104,)</f>
        <v>0</v>
      </c>
      <c r="IU108" s="6">
        <f t="shared" ref="IU108:IX108" si="333">SUM(IU97, -IU104)</f>
        <v>0</v>
      </c>
      <c r="IV108" s="6">
        <f t="shared" si="333"/>
        <v>0</v>
      </c>
      <c r="IW108" s="6">
        <f t="shared" si="333"/>
        <v>0</v>
      </c>
      <c r="IX108" s="6">
        <f t="shared" si="333"/>
        <v>0</v>
      </c>
      <c r="IY108" s="6">
        <f>SUM(IY97, -IY104,)</f>
        <v>0</v>
      </c>
      <c r="IZ108" s="6">
        <f>SUM(IZ97, -IZ104,)</f>
        <v>0</v>
      </c>
      <c r="JA108" s="6">
        <f t="shared" ref="JA108:JD108" si="334">SUM(JA97, -JA104)</f>
        <v>0</v>
      </c>
      <c r="JB108" s="6">
        <f t="shared" si="334"/>
        <v>0</v>
      </c>
      <c r="JC108" s="6">
        <f t="shared" si="334"/>
        <v>0</v>
      </c>
      <c r="JD108" s="6">
        <f t="shared" si="334"/>
        <v>0</v>
      </c>
      <c r="JE108" s="6">
        <f>SUM(JE97, -JE104,)</f>
        <v>0</v>
      </c>
      <c r="JF108" s="6">
        <f>SUM(JF97, -JF104,)</f>
        <v>0</v>
      </c>
      <c r="JG108" s="6">
        <f t="shared" ref="JG108:JJ108" si="335">SUM(JG97, -JG104)</f>
        <v>0</v>
      </c>
      <c r="JH108" s="6">
        <f t="shared" si="335"/>
        <v>0</v>
      </c>
      <c r="JI108" s="6">
        <f t="shared" si="335"/>
        <v>0</v>
      </c>
      <c r="JJ108" s="6">
        <f t="shared" si="335"/>
        <v>0</v>
      </c>
      <c r="JK108" s="6">
        <f>SUM(JK97, -JK104,)</f>
        <v>0</v>
      </c>
      <c r="JL108" s="6">
        <f>SUM(JL97, -JL104,)</f>
        <v>0</v>
      </c>
      <c r="JM108" s="6">
        <f t="shared" ref="JM108:JS108" si="336">SUM(JM97, -JM104)</f>
        <v>0</v>
      </c>
      <c r="JN108" s="6">
        <f t="shared" si="336"/>
        <v>0</v>
      </c>
      <c r="JO108" s="6">
        <f t="shared" si="336"/>
        <v>0</v>
      </c>
      <c r="JP108" s="6">
        <f t="shared" si="336"/>
        <v>0</v>
      </c>
      <c r="JQ108" s="6">
        <f t="shared" si="336"/>
        <v>0</v>
      </c>
      <c r="JR108" s="6">
        <f t="shared" si="336"/>
        <v>0</v>
      </c>
      <c r="JS108" s="6">
        <f t="shared" si="336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43" t="s">
        <v>65</v>
      </c>
      <c r="DG109" s="118" t="s">
        <v>68</v>
      </c>
      <c r="DH109" s="178" t="s">
        <v>65</v>
      </c>
      <c r="DI109" s="201" t="s">
        <v>41</v>
      </c>
      <c r="DJ109" s="169" t="s">
        <v>41</v>
      </c>
      <c r="DK109" s="187" t="s">
        <v>41</v>
      </c>
      <c r="DL109" s="169" t="s">
        <v>48</v>
      </c>
      <c r="DM109" s="169" t="s">
        <v>41</v>
      </c>
      <c r="DN109" s="118" t="s">
        <v>68</v>
      </c>
      <c r="DO109" s="60"/>
      <c r="DP109" s="261" t="s">
        <v>54</v>
      </c>
      <c r="DQ109" s="118" t="s">
        <v>65</v>
      </c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47">
        <f>SUM(DF52, -DF54)</f>
        <v>6.7600000000000007E-2</v>
      </c>
      <c r="DG110" s="117">
        <f>SUM(DG51, -DG53)</f>
        <v>6.8199999999999997E-2</v>
      </c>
      <c r="DH110" s="180">
        <f>SUM(DH51, -DH53)</f>
        <v>7.4999999999999983E-2</v>
      </c>
      <c r="DI110" s="147">
        <f>SUM(DI53, -DI55)</f>
        <v>0.1119</v>
      </c>
      <c r="DJ110" s="121">
        <f>SUM(DJ53, -DJ55)</f>
        <v>0.1094</v>
      </c>
      <c r="DK110" s="180">
        <f>SUM(DK53, -DK55)</f>
        <v>9.3200000000000005E-2</v>
      </c>
      <c r="DL110" s="121">
        <f>SUM(DL54, -DL56)</f>
        <v>9.8099999999999993E-2</v>
      </c>
      <c r="DM110" s="121">
        <f>SUM(DM54, -DM55)</f>
        <v>9.9199999999999997E-2</v>
      </c>
      <c r="DN110" s="117">
        <f>SUM(DN51, -DN53)</f>
        <v>0.11120000000000001</v>
      </c>
      <c r="DO110" s="6">
        <f>SUM(DO97, -DO103)</f>
        <v>0</v>
      </c>
      <c r="DP110" s="121">
        <f>SUM(DP51, -DP53)</f>
        <v>6.0699999999999976E-2</v>
      </c>
      <c r="DQ110" s="121">
        <f>SUM(DQ52, -DQ54)</f>
        <v>5.2799999999999986E-2</v>
      </c>
      <c r="DR110" s="6">
        <f>SUM(DR97, -DR103,)</f>
        <v>0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43" t="s">
        <v>68</v>
      </c>
      <c r="DG111" s="261" t="s">
        <v>54</v>
      </c>
      <c r="DH111" s="200" t="s">
        <v>53</v>
      </c>
      <c r="DI111" s="164" t="s">
        <v>40</v>
      </c>
      <c r="DJ111" s="124" t="s">
        <v>40</v>
      </c>
      <c r="DK111" s="183" t="s">
        <v>40</v>
      </c>
      <c r="DL111" s="169" t="s">
        <v>41</v>
      </c>
      <c r="DM111" s="189" t="s">
        <v>53</v>
      </c>
      <c r="DN111" s="261" t="s">
        <v>54</v>
      </c>
      <c r="DO111" s="60"/>
      <c r="DP111" s="118" t="s">
        <v>68</v>
      </c>
      <c r="DQ111" s="189" t="s">
        <v>55</v>
      </c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45">
        <f>SUM(DF52, -DF53)</f>
        <v>6.6400000000000015E-2</v>
      </c>
      <c r="DG112" s="121">
        <f>SUM(DG52, -DG53)</f>
        <v>6.3399999999999998E-2</v>
      </c>
      <c r="DH112" s="188">
        <f>SUM(DH52, -DH53)</f>
        <v>7.46E-2</v>
      </c>
      <c r="DI112" s="147">
        <f>SUM(DI54, -DI55)</f>
        <v>0.11019999999999999</v>
      </c>
      <c r="DJ112" s="121">
        <f>SUM(DJ54, -DJ55)</f>
        <v>0.1012</v>
      </c>
      <c r="DK112" s="180">
        <f>SUM(DK54, -DK55)</f>
        <v>8.1199999999999994E-2</v>
      </c>
      <c r="DL112" s="121">
        <f>SUM(DL54, -DL55)</f>
        <v>8.1799999999999998E-2</v>
      </c>
      <c r="DM112" s="209">
        <f>SUM(DM52, -DM53)</f>
        <v>9.3399999999999997E-2</v>
      </c>
      <c r="DN112" s="121">
        <f>SUM(DN52, -DN53)</f>
        <v>9.11E-2</v>
      </c>
      <c r="DO112" s="6">
        <f>SUM(DO97, -DO102)</f>
        <v>0</v>
      </c>
      <c r="DP112" s="117">
        <f>SUM(DP52, -DP53)</f>
        <v>5.5099999999999982E-2</v>
      </c>
      <c r="DQ112" s="119">
        <f>SUM(DQ51, -DQ52)</f>
        <v>4.2200000000000015E-2</v>
      </c>
      <c r="DR112" s="6">
        <f>SUM(DR98, -DR104)</f>
        <v>0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53" t="s">
        <v>57</v>
      </c>
      <c r="DG113" s="115" t="s">
        <v>57</v>
      </c>
      <c r="DH113" s="175" t="s">
        <v>57</v>
      </c>
      <c r="DI113" s="153" t="s">
        <v>57</v>
      </c>
      <c r="DJ113" s="115" t="s">
        <v>57</v>
      </c>
      <c r="DK113" s="175" t="s">
        <v>57</v>
      </c>
      <c r="DL113" s="115" t="s">
        <v>57</v>
      </c>
      <c r="DM113" s="115" t="s">
        <v>57</v>
      </c>
      <c r="DN113" s="115" t="s">
        <v>57</v>
      </c>
      <c r="DO113" s="60"/>
      <c r="DP113" s="115" t="s">
        <v>57</v>
      </c>
      <c r="DQ113" s="118" t="s">
        <v>68</v>
      </c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37">SUM(BE55, -BE57)</f>
        <v>4.1400000000000006E-2</v>
      </c>
      <c r="BF114" s="145">
        <f t="shared" si="337"/>
        <v>3.209999999999999E-2</v>
      </c>
      <c r="BG114" s="117">
        <f t="shared" si="337"/>
        <v>3.8699999999999998E-2</v>
      </c>
      <c r="BH114" s="274">
        <f t="shared" si="337"/>
        <v>3.3799999999999997E-2</v>
      </c>
      <c r="BI114" s="247">
        <f t="shared" si="337"/>
        <v>3.5799999999999998E-2</v>
      </c>
      <c r="BJ114" s="248">
        <f t="shared" si="337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45">
        <f>SUM(DF57, -DF58)</f>
        <v>3.1200000000000006E-2</v>
      </c>
      <c r="DG114" s="117">
        <f>SUM(DG57, -DG58)</f>
        <v>3.4299999999999997E-2</v>
      </c>
      <c r="DH114" s="177">
        <f>SUM(DH57, -DH58)</f>
        <v>2.9399999999999982E-2</v>
      </c>
      <c r="DI114" s="145">
        <f>SUM(DI57, -DI58)</f>
        <v>3.8200000000000012E-2</v>
      </c>
      <c r="DJ114" s="117">
        <f>SUM(DJ57, -DJ58)</f>
        <v>3.7900000000000017E-2</v>
      </c>
      <c r="DK114" s="177">
        <f>SUM(DK57, -DK58)</f>
        <v>4.4700000000000017E-2</v>
      </c>
      <c r="DL114" s="117">
        <f>SUM(DL57, -DL58)</f>
        <v>3.8000000000000006E-2</v>
      </c>
      <c r="DM114" s="117">
        <f>SUM(DM57, -DM58)</f>
        <v>3.4100000000000019E-2</v>
      </c>
      <c r="DN114" s="117">
        <f>SUM(DN57, -DN58)</f>
        <v>4.469999999999999E-2</v>
      </c>
      <c r="DO114" s="6">
        <f>SUM(DO99, -DO104)</f>
        <v>0</v>
      </c>
      <c r="DP114" s="117">
        <f>SUM(DP57, -DP58)</f>
        <v>3.2100000000000017E-2</v>
      </c>
      <c r="DQ114" s="117">
        <f>SUM(DQ52, -DQ53)</f>
        <v>3.1299999999999994E-2</v>
      </c>
      <c r="DR114" s="6">
        <f>SUM(DR100, -DR106)</f>
        <v>0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59" t="s">
        <v>36</v>
      </c>
      <c r="DG115" s="120" t="s">
        <v>36</v>
      </c>
      <c r="DH115" s="181" t="s">
        <v>36</v>
      </c>
      <c r="DI115" s="159" t="s">
        <v>36</v>
      </c>
      <c r="DJ115" s="189" t="s">
        <v>55</v>
      </c>
      <c r="DK115" s="181" t="s">
        <v>36</v>
      </c>
      <c r="DL115" s="124" t="s">
        <v>64</v>
      </c>
      <c r="DM115" s="120" t="s">
        <v>36</v>
      </c>
      <c r="DN115" s="120" t="s">
        <v>36</v>
      </c>
      <c r="DO115" s="60"/>
      <c r="DP115" s="169" t="s">
        <v>64</v>
      </c>
      <c r="DQ115" s="169" t="s">
        <v>64</v>
      </c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45">
        <f>SUM(DF55, -DF56)</f>
        <v>2.0499999999999997E-2</v>
      </c>
      <c r="DG116" s="117">
        <f>SUM(DG55, -DG56)</f>
        <v>2.0500000000000004E-2</v>
      </c>
      <c r="DH116" s="177">
        <f>SUM(DH55, -DH56)</f>
        <v>2.4899999999999992E-2</v>
      </c>
      <c r="DI116" s="145">
        <f>SUM(DI55, -DI56)</f>
        <v>2.4899999999999999E-2</v>
      </c>
      <c r="DJ116" s="119">
        <f>SUM(DJ51, -DJ52)</f>
        <v>1.5000000000000013E-2</v>
      </c>
      <c r="DK116" s="177">
        <f>SUM(DK55, -DK56)</f>
        <v>2.7200000000000002E-2</v>
      </c>
      <c r="DL116" s="121">
        <f>SUM(DL53, -DL54)</f>
        <v>2.5300000000000003E-2</v>
      </c>
      <c r="DM116" s="117">
        <f>SUM(DM55, -DM56)</f>
        <v>2.86E-2</v>
      </c>
      <c r="DN116" s="117">
        <f>SUM(DN55, -DN56)</f>
        <v>2.7799999999999991E-2</v>
      </c>
      <c r="DO116" s="6">
        <f>SUM(DO105, -DO112,)</f>
        <v>0</v>
      </c>
      <c r="DP116" s="121">
        <f>SUM(DP53, -DP54)</f>
        <v>2.650000000000001E-2</v>
      </c>
      <c r="DQ116" s="121">
        <f>SUM(DQ53, -DQ54)</f>
        <v>2.1499999999999991E-2</v>
      </c>
      <c r="DR116" s="6">
        <f t="shared" ref="DR116:DT116" si="338">SUM(DR105, -DR112)</f>
        <v>0</v>
      </c>
      <c r="DS116" s="6">
        <f t="shared" si="338"/>
        <v>0</v>
      </c>
      <c r="DT116" s="6">
        <f t="shared" si="338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39">SUM(DW105, -DW112)</f>
        <v>0</v>
      </c>
      <c r="DX116" s="6">
        <f t="shared" si="339"/>
        <v>0</v>
      </c>
      <c r="DY116" s="6">
        <f t="shared" si="339"/>
        <v>0</v>
      </c>
      <c r="DZ116" s="6">
        <f t="shared" si="339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40">SUM(EC105, -EC112)</f>
        <v>0</v>
      </c>
      <c r="ED116" s="6">
        <f t="shared" si="340"/>
        <v>0</v>
      </c>
      <c r="EE116" s="6">
        <f t="shared" si="340"/>
        <v>0</v>
      </c>
      <c r="EF116" s="6">
        <f t="shared" si="340"/>
        <v>0</v>
      </c>
      <c r="EG116" s="6">
        <f t="shared" si="340"/>
        <v>0</v>
      </c>
      <c r="EH116" s="6">
        <f t="shared" si="340"/>
        <v>0</v>
      </c>
      <c r="EI116" s="6">
        <f t="shared" si="340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41">SUM(EM105, -EM112)</f>
        <v>0</v>
      </c>
      <c r="EN116" s="6">
        <f t="shared" si="341"/>
        <v>0</v>
      </c>
      <c r="EO116" s="6">
        <f t="shared" si="341"/>
        <v>0</v>
      </c>
      <c r="EP116" s="6">
        <f t="shared" si="341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42">SUM(ES105, -ES112)</f>
        <v>0</v>
      </c>
      <c r="ET116" s="6">
        <f t="shared" si="342"/>
        <v>0</v>
      </c>
      <c r="EU116" s="6">
        <f t="shared" si="342"/>
        <v>0</v>
      </c>
      <c r="EV116" s="6">
        <f t="shared" si="342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43">SUM(EY105, -EY112)</f>
        <v>0</v>
      </c>
      <c r="EZ116" s="6">
        <f t="shared" si="343"/>
        <v>0</v>
      </c>
      <c r="FA116" s="6">
        <f t="shared" si="343"/>
        <v>0</v>
      </c>
      <c r="FB116" s="6">
        <f t="shared" si="343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44">SUM(FE105, -FE112)</f>
        <v>0</v>
      </c>
      <c r="FF116" s="6">
        <f t="shared" si="344"/>
        <v>0</v>
      </c>
      <c r="FG116" s="6">
        <f t="shared" si="344"/>
        <v>0</v>
      </c>
      <c r="FH116" s="6">
        <f t="shared" si="344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45">SUM(FK105, -FK112)</f>
        <v>0</v>
      </c>
      <c r="FL116" s="6">
        <f t="shared" si="345"/>
        <v>0</v>
      </c>
      <c r="FM116" s="6">
        <f t="shared" si="345"/>
        <v>0</v>
      </c>
      <c r="FN116" s="6">
        <f t="shared" si="345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46">SUM(FQ105, -FQ112)</f>
        <v>0</v>
      </c>
      <c r="FR116" s="6">
        <f t="shared" si="346"/>
        <v>0</v>
      </c>
      <c r="FS116" s="6">
        <f t="shared" si="346"/>
        <v>0</v>
      </c>
      <c r="FT116" s="6">
        <f t="shared" si="346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47">SUM(FW105, -FW112)</f>
        <v>0</v>
      </c>
      <c r="FX116" s="6">
        <f t="shared" si="347"/>
        <v>0</v>
      </c>
      <c r="FY116" s="6">
        <f t="shared" si="347"/>
        <v>0</v>
      </c>
      <c r="FZ116" s="6">
        <f t="shared" si="347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48">SUM(GC105, -GC112)</f>
        <v>0</v>
      </c>
      <c r="GD116" s="6">
        <f t="shared" si="348"/>
        <v>0</v>
      </c>
      <c r="GE116" s="6">
        <f t="shared" si="348"/>
        <v>0</v>
      </c>
      <c r="GF116" s="6">
        <f t="shared" si="348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49">SUM(GI105, -GI112)</f>
        <v>0</v>
      </c>
      <c r="GJ116" s="6">
        <f t="shared" si="349"/>
        <v>0</v>
      </c>
      <c r="GK116" s="6">
        <f t="shared" si="349"/>
        <v>0</v>
      </c>
      <c r="GL116" s="6">
        <f t="shared" si="349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50">SUM(GO105, -GO112)</f>
        <v>0</v>
      </c>
      <c r="GP116" s="6">
        <f t="shared" si="350"/>
        <v>0</v>
      </c>
      <c r="GQ116" s="6">
        <f t="shared" si="350"/>
        <v>0</v>
      </c>
      <c r="GR116" s="6">
        <f t="shared" si="350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51">SUM(GU105, -GU112)</f>
        <v>0</v>
      </c>
      <c r="GV116" s="6">
        <f t="shared" si="351"/>
        <v>0</v>
      </c>
      <c r="GW116" s="6">
        <f t="shared" si="351"/>
        <v>0</v>
      </c>
      <c r="GX116" s="6">
        <f t="shared" si="351"/>
        <v>0</v>
      </c>
      <c r="GY116" s="6">
        <f t="shared" si="351"/>
        <v>0</v>
      </c>
      <c r="GZ116" s="6">
        <f t="shared" si="351"/>
        <v>0</v>
      </c>
      <c r="HA116" s="6">
        <f t="shared" si="351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52">SUM(HE105, -HE112)</f>
        <v>0</v>
      </c>
      <c r="HF116" s="6">
        <f t="shared" si="352"/>
        <v>0</v>
      </c>
      <c r="HG116" s="6">
        <f t="shared" si="352"/>
        <v>0</v>
      </c>
      <c r="HH116" s="6">
        <f t="shared" si="352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53">SUM(HK105, -HK112)</f>
        <v>0</v>
      </c>
      <c r="HL116" s="6">
        <f t="shared" si="353"/>
        <v>0</v>
      </c>
      <c r="HM116" s="6">
        <f t="shared" si="353"/>
        <v>0</v>
      </c>
      <c r="HN116" s="6">
        <f t="shared" si="353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54">SUM(HQ105, -HQ112)</f>
        <v>0</v>
      </c>
      <c r="HR116" s="6">
        <f t="shared" si="354"/>
        <v>0</v>
      </c>
      <c r="HS116" s="6">
        <f t="shared" si="354"/>
        <v>0</v>
      </c>
      <c r="HT116" s="6">
        <f t="shared" si="354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55">SUM(HW105, -HW112)</f>
        <v>0</v>
      </c>
      <c r="HX116" s="6">
        <f t="shared" si="355"/>
        <v>0</v>
      </c>
      <c r="HY116" s="6">
        <f t="shared" si="355"/>
        <v>0</v>
      </c>
      <c r="HZ116" s="6">
        <f t="shared" si="355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56">SUM(IC105, -IC112)</f>
        <v>0</v>
      </c>
      <c r="ID116" s="6">
        <f t="shared" si="356"/>
        <v>0</v>
      </c>
      <c r="IE116" s="6">
        <f t="shared" si="356"/>
        <v>0</v>
      </c>
      <c r="IF116" s="6">
        <f t="shared" si="356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57">SUM(II105, -II112)</f>
        <v>0</v>
      </c>
      <c r="IJ116" s="6">
        <f t="shared" si="357"/>
        <v>0</v>
      </c>
      <c r="IK116" s="6">
        <f t="shared" si="357"/>
        <v>0</v>
      </c>
      <c r="IL116" s="6">
        <f t="shared" si="357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58">SUM(IO105, -IO112)</f>
        <v>0</v>
      </c>
      <c r="IP116" s="6">
        <f t="shared" si="358"/>
        <v>0</v>
      </c>
      <c r="IQ116" s="6">
        <f t="shared" si="358"/>
        <v>0</v>
      </c>
      <c r="IR116" s="6">
        <f t="shared" si="358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59">SUM(IU105, -IU112)</f>
        <v>0</v>
      </c>
      <c r="IV116" s="6">
        <f t="shared" si="359"/>
        <v>0</v>
      </c>
      <c r="IW116" s="6">
        <f t="shared" si="359"/>
        <v>0</v>
      </c>
      <c r="IX116" s="6">
        <f t="shared" si="359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60">SUM(JA105, -JA112)</f>
        <v>0</v>
      </c>
      <c r="JB116" s="6">
        <f t="shared" si="360"/>
        <v>0</v>
      </c>
      <c r="JC116" s="6">
        <f t="shared" si="360"/>
        <v>0</v>
      </c>
      <c r="JD116" s="6">
        <f t="shared" si="360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61">SUM(JG105, -JG112)</f>
        <v>0</v>
      </c>
      <c r="JH116" s="6">
        <f t="shared" si="361"/>
        <v>0</v>
      </c>
      <c r="JI116" s="6">
        <f t="shared" si="361"/>
        <v>0</v>
      </c>
      <c r="JJ116" s="6">
        <f t="shared" si="361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62">SUM(JM105, -JM112)</f>
        <v>0</v>
      </c>
      <c r="JN116" s="6">
        <f t="shared" si="362"/>
        <v>0</v>
      </c>
      <c r="JO116" s="6">
        <f t="shared" si="362"/>
        <v>0</v>
      </c>
      <c r="JP116" s="6">
        <f t="shared" si="362"/>
        <v>0</v>
      </c>
      <c r="JQ116" s="6">
        <f t="shared" si="362"/>
        <v>0</v>
      </c>
      <c r="JR116" s="6">
        <f t="shared" si="362"/>
        <v>0</v>
      </c>
      <c r="JS116" s="6">
        <f t="shared" si="362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65" t="s">
        <v>55</v>
      </c>
      <c r="DG117" s="169" t="s">
        <v>64</v>
      </c>
      <c r="DH117" s="183" t="s">
        <v>64</v>
      </c>
      <c r="DI117" s="165" t="s">
        <v>55</v>
      </c>
      <c r="DJ117" s="120" t="s">
        <v>36</v>
      </c>
      <c r="DK117" s="200" t="s">
        <v>55</v>
      </c>
      <c r="DL117" s="120" t="s">
        <v>36</v>
      </c>
      <c r="DM117" s="118" t="s">
        <v>55</v>
      </c>
      <c r="DN117" s="169" t="s">
        <v>64</v>
      </c>
      <c r="DO117" s="60"/>
      <c r="DP117" s="120" t="s">
        <v>36</v>
      </c>
      <c r="DQ117" s="115" t="s">
        <v>57</v>
      </c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49">
        <f>SUM(DF51, -DF52)</f>
        <v>9.299999999999975E-3</v>
      </c>
      <c r="DG118" s="121">
        <f>SUM(DG53, -DG54)</f>
        <v>7.9999999999999932E-3</v>
      </c>
      <c r="DH118" s="180">
        <f>SUM(DH53, -DH54)</f>
        <v>8.6999999999999994E-3</v>
      </c>
      <c r="DI118" s="149">
        <f>SUM(DI51, -DI52)</f>
        <v>2.5999999999999912E-3</v>
      </c>
      <c r="DJ118" s="117">
        <f>SUM(DJ55, -DJ56)</f>
        <v>1.21E-2</v>
      </c>
      <c r="DK118" s="179">
        <f>SUM(DK51, -DK52)</f>
        <v>1.9300000000000012E-2</v>
      </c>
      <c r="DL118" s="117">
        <f>SUM(DL55, -DL56)</f>
        <v>1.6300000000000002E-2</v>
      </c>
      <c r="DM118" s="119">
        <f>SUM(DM51, -DM52)</f>
        <v>1.6399999999999998E-2</v>
      </c>
      <c r="DN118" s="121">
        <f>SUM(DN53, -DN54)</f>
        <v>2.3199999999999998E-2</v>
      </c>
      <c r="DO118" s="6">
        <f>SUM(DO105, -DO111)</f>
        <v>0</v>
      </c>
      <c r="DP118" s="117">
        <f>SUM(DP55, -DP56)</f>
        <v>6.4000000000000029E-3</v>
      </c>
      <c r="DQ118" s="117">
        <f>SUM(DQ57, -DQ58)</f>
        <v>1.6800000000000009E-2</v>
      </c>
      <c r="DR118" s="6">
        <f>SUM(DR105, -DR111,)</f>
        <v>0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201" t="s">
        <v>64</v>
      </c>
      <c r="DG119" s="118" t="s">
        <v>55</v>
      </c>
      <c r="DH119" s="178" t="s">
        <v>55</v>
      </c>
      <c r="DI119" s="201" t="s">
        <v>64</v>
      </c>
      <c r="DJ119" s="169" t="s">
        <v>64</v>
      </c>
      <c r="DK119" s="187" t="s">
        <v>64</v>
      </c>
      <c r="DL119" s="189" t="s">
        <v>55</v>
      </c>
      <c r="DM119" s="124" t="s">
        <v>64</v>
      </c>
      <c r="DN119" s="118" t="s">
        <v>55</v>
      </c>
      <c r="DO119" s="60"/>
      <c r="DP119" s="189" t="s">
        <v>55</v>
      </c>
      <c r="DQ119" s="120" t="s">
        <v>36</v>
      </c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63">SUM(AM56, -AM57)</f>
        <v>1.6199999999999992E-2</v>
      </c>
      <c r="AN120" s="247">
        <f t="shared" si="363"/>
        <v>1.1999999999999927E-3</v>
      </c>
      <c r="AO120" s="248">
        <f t="shared" si="363"/>
        <v>1.1200000000000002E-2</v>
      </c>
      <c r="AP120" s="274">
        <f t="shared" si="363"/>
        <v>5.3999999999999881E-3</v>
      </c>
      <c r="AQ120" s="247">
        <f t="shared" si="363"/>
        <v>8.3000000000000018E-3</v>
      </c>
      <c r="AR120" s="248">
        <f t="shared" si="363"/>
        <v>1.1000000000000038E-3</v>
      </c>
      <c r="AS120" s="274">
        <f t="shared" si="363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64">SUM(CR53, -CR54)</f>
        <v>6.6999999999999976E-3</v>
      </c>
      <c r="CS120" s="179">
        <f t="shared" si="364"/>
        <v>9.099999999999997E-3</v>
      </c>
      <c r="CT120" s="167">
        <f t="shared" si="364"/>
        <v>3.4000000000000002E-3</v>
      </c>
      <c r="CU120" s="209">
        <f t="shared" si="364"/>
        <v>1.0500000000000009E-2</v>
      </c>
      <c r="CV120" s="188">
        <f t="shared" si="364"/>
        <v>1.2800000000000006E-2</v>
      </c>
      <c r="CW120" s="167">
        <f t="shared" si="364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49">
        <f>SUM(DF53, -DF54)</f>
        <v>1.1999999999999927E-3</v>
      </c>
      <c r="DG120" s="119">
        <f>SUM(DG51, -DG52)</f>
        <v>4.7999999999999987E-3</v>
      </c>
      <c r="DH120" s="179">
        <f>SUM(DH51, -DH52)</f>
        <v>3.999999999999837E-4</v>
      </c>
      <c r="DI120" s="149">
        <f>SUM(DI53, -DI54)</f>
        <v>1.6999999999999932E-3</v>
      </c>
      <c r="DJ120" s="119">
        <f>SUM(DJ53, -DJ54)</f>
        <v>8.2000000000000059E-3</v>
      </c>
      <c r="DK120" s="179">
        <f>SUM(DK53, -DK54)</f>
        <v>1.2000000000000004E-2</v>
      </c>
      <c r="DL120" s="119">
        <f>SUM(DL51, -DL52)</f>
        <v>1.5600000000000003E-2</v>
      </c>
      <c r="DM120" s="121">
        <f>SUM(DM53, -DM54)</f>
        <v>6.6999999999999976E-3</v>
      </c>
      <c r="DN120" s="119">
        <f>SUM(DN51, -DN52)</f>
        <v>2.0100000000000007E-2</v>
      </c>
      <c r="DO120" s="6">
        <f>SUM(DO105, -DO110)</f>
        <v>0</v>
      </c>
      <c r="DP120" s="119">
        <f>SUM(DP51, -DP52)</f>
        <v>5.5999999999999939E-3</v>
      </c>
      <c r="DQ120" s="117">
        <f>SUM(DQ55, -DQ56)</f>
        <v>7.8999999999999973E-3</v>
      </c>
      <c r="DR120" s="6">
        <f>SUM(DR106, -DR112)</f>
        <v>0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0" t="s">
        <v>87</v>
      </c>
    </row>
    <row r="124" spans="1:279" ht="15.75" thickBot="1" x14ac:dyDescent="0.3">
      <c r="CP124" t="s">
        <v>62</v>
      </c>
      <c r="CQ124" s="91">
        <v>3.0800000000000001E-2</v>
      </c>
      <c r="CR124" s="15"/>
      <c r="CS124" s="15" t="s">
        <v>62</v>
      </c>
      <c r="CT124" s="91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15" t="s">
        <v>62</v>
      </c>
      <c r="DQ124" s="15"/>
      <c r="DR124" s="15"/>
      <c r="DS124" s="15"/>
      <c r="DT124" s="15"/>
      <c r="DU124" s="15"/>
      <c r="DV124" s="15"/>
      <c r="DW124" s="15"/>
      <c r="DX124" s="15"/>
      <c r="DY124" t="s">
        <v>62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Q125" s="137">
        <v>1.77E-2</v>
      </c>
      <c r="CR125" s="6" t="s">
        <v>62</v>
      </c>
      <c r="CS125" s="6"/>
      <c r="CT125" s="89">
        <v>2.9100000000000001E-2</v>
      </c>
      <c r="CU125" s="41">
        <v>3.6999999999999998E-2</v>
      </c>
      <c r="CV125" s="16">
        <v>3.5400000000000001E-2</v>
      </c>
      <c r="CW125" s="93">
        <v>3.0499999999999999E-2</v>
      </c>
      <c r="CX125" s="93">
        <v>4.5400000000000003E-2</v>
      </c>
      <c r="CY125" s="6"/>
      <c r="CZ125" s="6" t="s">
        <v>62</v>
      </c>
      <c r="DA125" s="93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6"/>
      <c r="DQ125" s="6" t="s">
        <v>62</v>
      </c>
      <c r="DR125" s="6"/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O126" t="s">
        <v>62</v>
      </c>
      <c r="CP126" t="s">
        <v>62</v>
      </c>
      <c r="CQ126" s="89">
        <v>1.2699999999999999E-2</v>
      </c>
      <c r="CS126" s="6"/>
      <c r="CT126" s="137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6"/>
      <c r="DR126" s="6"/>
      <c r="DT126" s="6"/>
      <c r="DU126" s="53"/>
      <c r="DV126" s="53"/>
      <c r="DW126" s="53"/>
      <c r="DX126" s="53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O127" t="s">
        <v>62</v>
      </c>
      <c r="CQ127" s="87">
        <v>4.7999999999999996E-3</v>
      </c>
      <c r="CR127" s="6" t="s">
        <v>62</v>
      </c>
      <c r="CS127" s="6"/>
      <c r="CT127" s="87">
        <v>6.9999999999999999E-4</v>
      </c>
      <c r="CU127" s="16">
        <v>1.32E-2</v>
      </c>
      <c r="CV127" s="93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3">
        <v>6.1999999999999998E-3</v>
      </c>
      <c r="DC127" s="93">
        <v>-5.4000000000000003E-3</v>
      </c>
      <c r="DD127" s="93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3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6"/>
      <c r="DQ127" s="6" t="s">
        <v>62</v>
      </c>
      <c r="DR127" s="6"/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O128" t="s">
        <v>62</v>
      </c>
      <c r="CQ128" s="88">
        <v>-2.3999999999999998E-3</v>
      </c>
      <c r="CR128" t="s">
        <v>62</v>
      </c>
      <c r="CS128" s="6"/>
      <c r="CT128" s="90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3">
        <v>-5.7999999999999996E-3</v>
      </c>
      <c r="DF128" s="6"/>
      <c r="DG128" t="s">
        <v>62</v>
      </c>
      <c r="DH128" s="93">
        <v>-8.0000000000000004E-4</v>
      </c>
      <c r="DI128" s="41">
        <v>-8.9999999999999998E-4</v>
      </c>
      <c r="DJ128" s="93">
        <v>5.0000000000000001E-4</v>
      </c>
      <c r="DK128" s="41">
        <v>1.72E-2</v>
      </c>
      <c r="DL128" s="93">
        <v>1.6000000000000001E-3</v>
      </c>
      <c r="DM128" s="6"/>
      <c r="DN128" t="s">
        <v>62</v>
      </c>
      <c r="DO128" s="41">
        <v>3.7000000000000002E-3</v>
      </c>
      <c r="DP128" s="6"/>
      <c r="DQ128" t="s">
        <v>62</v>
      </c>
      <c r="DR128" s="6"/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O129" t="s">
        <v>62</v>
      </c>
      <c r="CQ129" s="90">
        <v>-1.23E-2</v>
      </c>
      <c r="CR129" s="6"/>
      <c r="CS129" s="6"/>
      <c r="CT129" s="88">
        <v>-9.7999999999999997E-3</v>
      </c>
      <c r="CU129" s="93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3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3">
        <v>-1.0500000000000001E-2</v>
      </c>
      <c r="DP129" s="6"/>
      <c r="DQ129" s="6"/>
      <c r="DR129" s="6"/>
      <c r="DS129" s="6"/>
      <c r="DT129" s="6"/>
      <c r="DU129" s="6"/>
      <c r="DV129" s="6"/>
      <c r="DW129" s="6"/>
      <c r="DX129" s="6"/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O130" t="s">
        <v>62</v>
      </c>
      <c r="CQ130" s="92">
        <v>-1.78E-2</v>
      </c>
      <c r="CR130" s="6"/>
      <c r="CS130" s="6" t="s">
        <v>62</v>
      </c>
      <c r="CT130" s="92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6"/>
      <c r="DQ130" s="6"/>
      <c r="DR130" s="6"/>
      <c r="DS130" s="6"/>
      <c r="DT130" s="6"/>
      <c r="DU130" s="6"/>
      <c r="DV130" s="6"/>
      <c r="DW130" s="6"/>
      <c r="DX130" s="6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P131" t="s">
        <v>62</v>
      </c>
      <c r="CQ131" s="313">
        <v>-3.3500000000000002E-2</v>
      </c>
      <c r="CR131" s="10" t="s">
        <v>62</v>
      </c>
      <c r="CS131" s="10" t="s">
        <v>62</v>
      </c>
      <c r="CT131" s="313">
        <v>-4.9799999999999997E-2</v>
      </c>
      <c r="CU131" s="299">
        <v>-4.9500000000000002E-2</v>
      </c>
      <c r="CV131" s="314">
        <v>-9.4399999999999998E-2</v>
      </c>
      <c r="CW131" s="315">
        <v>-9.9099999999999994E-2</v>
      </c>
      <c r="CX131" s="314">
        <v>-0.1024</v>
      </c>
      <c r="CY131" s="10"/>
      <c r="CZ131" s="10" t="s">
        <v>62</v>
      </c>
      <c r="DA131" s="314">
        <v>-0.1024</v>
      </c>
      <c r="DB131" s="315">
        <v>-9.7500000000000003E-2</v>
      </c>
      <c r="DC131" s="314">
        <v>-7.5300000000000006E-2</v>
      </c>
      <c r="DD131" s="314">
        <v>-7.0599999999999996E-2</v>
      </c>
      <c r="DE131" s="314">
        <v>-0.05</v>
      </c>
      <c r="DF131" s="10"/>
      <c r="DG131" s="10" t="s">
        <v>62</v>
      </c>
      <c r="DH131" s="314">
        <v>-6.0199999999999997E-2</v>
      </c>
      <c r="DI131" s="310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10" t="s">
        <v>62</v>
      </c>
      <c r="DQ131" s="10" t="s">
        <v>62</v>
      </c>
      <c r="DR131" s="10"/>
      <c r="DS131" s="10" t="s">
        <v>62</v>
      </c>
      <c r="DT131" s="10"/>
      <c r="DU131" s="10" t="s">
        <v>62</v>
      </c>
      <c r="DV131" s="10" t="s">
        <v>62</v>
      </c>
      <c r="DW131" s="10" t="s">
        <v>62</v>
      </c>
      <c r="DX131" s="10" t="s">
        <v>62</v>
      </c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6" customFormat="1" ht="15.75" thickBot="1" x14ac:dyDescent="0.3">
      <c r="A132" s="55" t="s">
        <v>109</v>
      </c>
      <c r="B132" s="55" t="s">
        <v>102</v>
      </c>
      <c r="C132" s="55" t="s">
        <v>103</v>
      </c>
      <c r="Y132" s="55" t="s">
        <v>110</v>
      </c>
      <c r="Z132" s="55" t="s">
        <v>104</v>
      </c>
      <c r="AA132" s="55" t="s">
        <v>103</v>
      </c>
      <c r="AV132" s="55" t="s">
        <v>110</v>
      </c>
      <c r="AW132" s="322" t="s">
        <v>105</v>
      </c>
      <c r="AX132" s="55" t="s">
        <v>111</v>
      </c>
      <c r="AY132" s="55" t="s">
        <v>86</v>
      </c>
      <c r="BA132" s="322" t="s">
        <v>106</v>
      </c>
      <c r="BG132" s="296" t="s">
        <v>62</v>
      </c>
      <c r="BL132" s="322" t="s">
        <v>107</v>
      </c>
      <c r="BM132" s="322" t="s">
        <v>26</v>
      </c>
      <c r="BN132" s="322" t="s">
        <v>27</v>
      </c>
      <c r="BO132" s="322" t="s">
        <v>28</v>
      </c>
      <c r="BP132" s="322" t="s">
        <v>108</v>
      </c>
      <c r="BS132" s="282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2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133" s="305">
        <v>5.74E-2</v>
      </c>
      <c r="C133" s="305">
        <v>6.5600000000000006E-2</v>
      </c>
      <c r="D133" s="305">
        <v>9.1800000000000007E-2</v>
      </c>
      <c r="E133" s="316">
        <v>6.1800000000000001E-2</v>
      </c>
      <c r="F133" s="317">
        <v>0.1176</v>
      </c>
      <c r="G133" s="317">
        <v>9.9500000000000005E-2</v>
      </c>
      <c r="H133" s="317">
        <v>0.1163</v>
      </c>
      <c r="I133" s="317">
        <v>0.15090000000000001</v>
      </c>
      <c r="J133" s="317">
        <v>0.13969999999999999</v>
      </c>
      <c r="K133" s="318">
        <v>0.13980000000000001</v>
      </c>
      <c r="L133" s="318">
        <v>0.14369999999999999</v>
      </c>
      <c r="M133" s="318">
        <v>0.10730000000000001</v>
      </c>
      <c r="N133" s="318">
        <v>0.11269999999999999</v>
      </c>
      <c r="O133" s="318">
        <v>0.15939999999999999</v>
      </c>
      <c r="P133" s="318">
        <v>0.1237</v>
      </c>
      <c r="Q133" s="318">
        <v>0.1234</v>
      </c>
      <c r="R133" s="318">
        <v>0.14299999999999999</v>
      </c>
      <c r="S133" s="318">
        <v>0.1668</v>
      </c>
      <c r="T133" s="318">
        <v>0.1648</v>
      </c>
      <c r="U133" s="318">
        <v>0.193</v>
      </c>
      <c r="V133" s="318">
        <v>0.1782</v>
      </c>
      <c r="W133" s="318">
        <v>0.1323</v>
      </c>
      <c r="X133" s="318">
        <v>0.15870000000000001</v>
      </c>
      <c r="Z133" s="318">
        <v>9.7199999999999995E-2</v>
      </c>
      <c r="AA133" s="319">
        <v>8.8599999999999998E-2</v>
      </c>
      <c r="AB133" s="317">
        <v>0.1069</v>
      </c>
      <c r="AC133" s="319">
        <v>0.16539999999999999</v>
      </c>
      <c r="AD133" s="319">
        <v>0.2099</v>
      </c>
      <c r="AE133" s="319">
        <v>0.20119999999999999</v>
      </c>
      <c r="AF133" s="319">
        <v>0.1983</v>
      </c>
      <c r="AG133" s="319">
        <v>0.20549999999999999</v>
      </c>
      <c r="AH133" s="319">
        <v>0.2339</v>
      </c>
      <c r="AI133" s="319">
        <v>0.2555</v>
      </c>
      <c r="AJ133" s="319">
        <v>0.29399999999999998</v>
      </c>
      <c r="AK133" s="319">
        <v>0.30890000000000001</v>
      </c>
      <c r="AL133" s="319">
        <v>0.26190000000000002</v>
      </c>
      <c r="AM133" s="319">
        <v>0.251</v>
      </c>
      <c r="AN133" s="319">
        <v>0.2838</v>
      </c>
      <c r="AO133" s="319">
        <v>0.25330000000000003</v>
      </c>
      <c r="AP133" s="319">
        <v>0.23419999999999999</v>
      </c>
      <c r="AQ133" s="319">
        <v>0.2364</v>
      </c>
      <c r="AR133" s="319">
        <v>0.27150000000000002</v>
      </c>
      <c r="AS133" s="319">
        <v>0.32269999999999999</v>
      </c>
      <c r="AT133" s="319">
        <v>0.31069999999999998</v>
      </c>
      <c r="AU133" s="319">
        <v>0.34379999999999999</v>
      </c>
      <c r="AW133" s="319">
        <v>0.3775</v>
      </c>
      <c r="AX133" s="319">
        <v>0.3795</v>
      </c>
      <c r="AY133" s="320">
        <v>0.3654</v>
      </c>
      <c r="AZ133" s="320">
        <v>0.33700000000000002</v>
      </c>
      <c r="BA133" s="320">
        <v>0.315</v>
      </c>
      <c r="BB133" s="320">
        <v>0.35439999999999999</v>
      </c>
      <c r="BC133" s="320">
        <v>0.36599999999999999</v>
      </c>
      <c r="BD133" s="320">
        <v>0.3271</v>
      </c>
      <c r="BE133" s="320">
        <v>0.32769999999999999</v>
      </c>
      <c r="BF133" s="320">
        <v>0.28899999999999998</v>
      </c>
      <c r="BG133" s="320">
        <v>0.2868</v>
      </c>
      <c r="BH133" s="320">
        <v>0.33150000000000002</v>
      </c>
      <c r="BI133" s="320">
        <v>0.26500000000000001</v>
      </c>
      <c r="BJ133" s="320">
        <v>0.24970000000000001</v>
      </c>
      <c r="BK133" s="320">
        <v>0.2114</v>
      </c>
      <c r="BL133" s="321">
        <v>0.23619999999999999</v>
      </c>
      <c r="BM133" s="320">
        <v>0.22270000000000001</v>
      </c>
      <c r="BN133" s="321">
        <v>0.21129999999999999</v>
      </c>
      <c r="BO133" s="321">
        <v>0.2432</v>
      </c>
      <c r="BP133" s="321">
        <v>0.27250000000000002</v>
      </c>
      <c r="BS133" s="249"/>
      <c r="BT133" s="65">
        <v>43132</v>
      </c>
      <c r="BU133" s="252" t="s">
        <v>77</v>
      </c>
      <c r="BV133" s="253"/>
      <c r="BW133" s="70">
        <v>43135</v>
      </c>
      <c r="BX133" s="298"/>
      <c r="BY133" s="253"/>
      <c r="BZ133" s="70">
        <v>43136</v>
      </c>
      <c r="CA133" s="255"/>
      <c r="CB133" s="253"/>
      <c r="CC133" s="70">
        <v>43137</v>
      </c>
      <c r="CD133" s="303"/>
      <c r="CE133" s="253"/>
      <c r="CF133" s="70">
        <v>43138</v>
      </c>
      <c r="CG133" s="254"/>
      <c r="CH133" s="253"/>
      <c r="CI133" s="70">
        <v>43139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276"/>
      <c r="DG133" s="78">
        <v>43151</v>
      </c>
      <c r="DH133" s="277"/>
      <c r="DI133" s="276"/>
      <c r="DJ133" s="78">
        <v>43152</v>
      </c>
      <c r="DK133" s="277"/>
      <c r="DL133" s="306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134" s="22">
        <v>7.6E-3</v>
      </c>
      <c r="C134" s="48">
        <v>1.5299999999999999E-2</v>
      </c>
      <c r="D134" s="7">
        <v>6.4199999999999993E-2</v>
      </c>
      <c r="E134" s="22">
        <v>5.9900000000000002E-2</v>
      </c>
      <c r="F134" s="7">
        <v>6.4899999999999999E-2</v>
      </c>
      <c r="G134" s="48">
        <v>9.1800000000000007E-2</v>
      </c>
      <c r="H134" s="48">
        <v>9.6500000000000002E-2</v>
      </c>
      <c r="I134" s="48">
        <v>0.15090000000000001</v>
      </c>
      <c r="J134" s="48">
        <v>0.1241</v>
      </c>
      <c r="K134" s="22">
        <v>0.10539999999999999</v>
      </c>
      <c r="L134" s="22">
        <v>8.5599999999999996E-2</v>
      </c>
      <c r="M134" s="22">
        <v>9.8799999999999999E-2</v>
      </c>
      <c r="N134" s="22">
        <v>9.4500000000000001E-2</v>
      </c>
      <c r="O134" s="7">
        <v>5.5899999999999998E-2</v>
      </c>
      <c r="P134" s="22">
        <v>6.6100000000000006E-2</v>
      </c>
      <c r="Q134" s="7">
        <v>6.6500000000000004E-2</v>
      </c>
      <c r="R134" s="7">
        <v>5.8700000000000002E-2</v>
      </c>
      <c r="S134" s="7">
        <v>8.0600000000000005E-2</v>
      </c>
      <c r="T134" s="7">
        <v>8.9200000000000002E-2</v>
      </c>
      <c r="U134" s="7">
        <v>8.0500000000000002E-2</v>
      </c>
      <c r="V134" s="7">
        <v>0.1007</v>
      </c>
      <c r="W134" s="7">
        <v>0.1056</v>
      </c>
      <c r="X134" s="7">
        <v>0.11890000000000001</v>
      </c>
      <c r="Z134" s="35">
        <v>8.0799999999999997E-2</v>
      </c>
      <c r="AA134" s="48">
        <v>7.4399999999999994E-2</v>
      </c>
      <c r="AB134" s="35">
        <v>9.9900000000000003E-2</v>
      </c>
      <c r="AC134" s="22">
        <v>0.12859999999999999</v>
      </c>
      <c r="AD134" s="22">
        <v>0.13450000000000001</v>
      </c>
      <c r="AE134" s="22">
        <v>0.12620000000000001</v>
      </c>
      <c r="AF134" s="22">
        <v>8.6499999999999994E-2</v>
      </c>
      <c r="AG134" s="7">
        <v>8.48E-2</v>
      </c>
      <c r="AH134" s="22">
        <v>9.1399999999999995E-2</v>
      </c>
      <c r="AI134" s="22">
        <v>9.2100000000000001E-2</v>
      </c>
      <c r="AJ134" s="31">
        <v>0.12809999999999999</v>
      </c>
      <c r="AK134" s="31">
        <v>0.15049999999999999</v>
      </c>
      <c r="AL134" s="31">
        <v>0.1115</v>
      </c>
      <c r="AM134" s="31">
        <v>7.3899999999999993E-2</v>
      </c>
      <c r="AN134" s="31">
        <v>0.1128</v>
      </c>
      <c r="AO134" s="31">
        <v>9.2100000000000001E-2</v>
      </c>
      <c r="AP134" s="31">
        <v>9.3200000000000005E-2</v>
      </c>
      <c r="AQ134" s="31">
        <v>9.1999999999999998E-2</v>
      </c>
      <c r="AR134" s="31">
        <v>0.10920000000000001</v>
      </c>
      <c r="AS134" s="31">
        <v>0.1588</v>
      </c>
      <c r="AT134" s="31">
        <v>0.17530000000000001</v>
      </c>
      <c r="AU134" s="31">
        <v>0.18110000000000001</v>
      </c>
      <c r="AW134" s="31">
        <v>0.21249999999999999</v>
      </c>
      <c r="AX134" s="31">
        <v>0.16969999999999999</v>
      </c>
      <c r="AY134" s="307">
        <v>0.1193</v>
      </c>
      <c r="AZ134" s="307">
        <v>7.5600000000000001E-2</v>
      </c>
      <c r="BA134" s="86">
        <v>5.0299999999999997E-2</v>
      </c>
      <c r="BB134" s="89">
        <v>5.6399999999999999E-2</v>
      </c>
      <c r="BC134" s="92">
        <v>7.6300000000000007E-2</v>
      </c>
      <c r="BD134" s="307">
        <v>7.5300000000000006E-2</v>
      </c>
      <c r="BE134" s="307">
        <v>8.0199999999999994E-2</v>
      </c>
      <c r="BF134" s="89">
        <v>8.0199999999999994E-2</v>
      </c>
      <c r="BG134" s="89">
        <v>6.3700000000000007E-2</v>
      </c>
      <c r="BH134" s="86">
        <v>7.5300000000000006E-2</v>
      </c>
      <c r="BI134" s="86">
        <v>0.10150000000000001</v>
      </c>
      <c r="BJ134" s="86">
        <v>0.1583</v>
      </c>
      <c r="BK134" s="86">
        <v>0.20630000000000001</v>
      </c>
      <c r="BL134" s="90">
        <v>0.2041</v>
      </c>
      <c r="BM134" s="86">
        <v>0.1958</v>
      </c>
      <c r="BN134" s="90">
        <v>0.2044</v>
      </c>
      <c r="BO134" s="90">
        <v>0.1966</v>
      </c>
      <c r="BP134" s="90">
        <v>0.1895</v>
      </c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126" t="s">
        <v>78</v>
      </c>
      <c r="DG134" s="56" t="s">
        <v>79</v>
      </c>
      <c r="DH134" s="127" t="s">
        <v>80</v>
      </c>
      <c r="DI134" s="126" t="s">
        <v>78</v>
      </c>
      <c r="DJ134" s="56" t="s">
        <v>79</v>
      </c>
      <c r="DK134" s="127" t="s">
        <v>80</v>
      </c>
      <c r="DL134" s="267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135" s="31">
        <v>-1.1000000000000001E-3</v>
      </c>
      <c r="C135" s="7">
        <v>1.1900000000000001E-2</v>
      </c>
      <c r="D135" s="22">
        <v>1.1900000000000001E-2</v>
      </c>
      <c r="E135" s="41">
        <v>5.4300000000000001E-2</v>
      </c>
      <c r="F135" s="48">
        <v>6.4000000000000001E-2</v>
      </c>
      <c r="G135" s="7">
        <v>6.0400000000000002E-2</v>
      </c>
      <c r="H135" s="7">
        <v>4.5699999999999998E-2</v>
      </c>
      <c r="I135" s="7">
        <v>5.28E-2</v>
      </c>
      <c r="J135" s="7">
        <v>1.8499999999999999E-2</v>
      </c>
      <c r="K135" s="7">
        <v>3.2399999999999998E-2</v>
      </c>
      <c r="L135" s="7">
        <v>9.4999999999999998E-3</v>
      </c>
      <c r="M135" s="7">
        <v>7.4000000000000003E-3</v>
      </c>
      <c r="N135" s="7">
        <v>4.07E-2</v>
      </c>
      <c r="O135" s="22">
        <v>5.0700000000000002E-2</v>
      </c>
      <c r="P135" s="7">
        <v>4.2000000000000003E-2</v>
      </c>
      <c r="Q135" s="22">
        <v>2.8799999999999999E-2</v>
      </c>
      <c r="R135" s="22">
        <v>3.2599999999999997E-2</v>
      </c>
      <c r="S135" s="22">
        <v>-8.0000000000000002E-3</v>
      </c>
      <c r="T135" s="41">
        <v>-7.7999999999999996E-3</v>
      </c>
      <c r="U135" s="41">
        <v>-3.5400000000000001E-2</v>
      </c>
      <c r="V135" s="35">
        <v>-1.89E-2</v>
      </c>
      <c r="W135" s="35">
        <v>2.58E-2</v>
      </c>
      <c r="X135" s="22">
        <v>1.0800000000000001E-2</v>
      </c>
      <c r="Z135" s="22">
        <v>7.6799999999999993E-2</v>
      </c>
      <c r="AA135" s="22">
        <v>6.8699999999999997E-2</v>
      </c>
      <c r="AB135" s="48">
        <v>6.0600000000000001E-2</v>
      </c>
      <c r="AC135" s="31">
        <v>6.5199999999999994E-2</v>
      </c>
      <c r="AD135" s="31">
        <v>8.4099999999999994E-2</v>
      </c>
      <c r="AE135" s="31">
        <v>9.3799999999999994E-2</v>
      </c>
      <c r="AF135" s="31">
        <v>7.9299999999999995E-2</v>
      </c>
      <c r="AG135" s="31">
        <v>6.5100000000000005E-2</v>
      </c>
      <c r="AH135" s="31">
        <v>7.8899999999999998E-2</v>
      </c>
      <c r="AI135" s="31">
        <v>8.1500000000000003E-2</v>
      </c>
      <c r="AJ135" s="7">
        <v>4.0599999999999997E-2</v>
      </c>
      <c r="AK135" s="48">
        <v>2.76E-2</v>
      </c>
      <c r="AL135" s="48">
        <v>4.4600000000000001E-2</v>
      </c>
      <c r="AM135" s="48">
        <v>7.0499999999999993E-2</v>
      </c>
      <c r="AN135" s="48">
        <v>2.8799999999999999E-2</v>
      </c>
      <c r="AO135" s="48">
        <v>2.8799999999999999E-2</v>
      </c>
      <c r="AP135" s="48">
        <v>5.8599999999999999E-2</v>
      </c>
      <c r="AQ135" s="7">
        <v>5.2499999999999998E-2</v>
      </c>
      <c r="AR135" s="7">
        <v>6.3200000000000006E-2</v>
      </c>
      <c r="AS135" s="7">
        <v>1.8800000000000001E-2</v>
      </c>
      <c r="AT135" s="7">
        <v>2.0199999999999999E-2</v>
      </c>
      <c r="AU135" s="7">
        <v>3.27E-2</v>
      </c>
      <c r="AW135" s="7">
        <v>1.2500000000000001E-2</v>
      </c>
      <c r="AX135" s="48">
        <v>3.0499999999999999E-2</v>
      </c>
      <c r="AY135" s="89">
        <v>3.7100000000000001E-2</v>
      </c>
      <c r="AZ135" s="86">
        <v>5.21E-2</v>
      </c>
      <c r="BA135" s="307">
        <v>3.8600000000000002E-2</v>
      </c>
      <c r="BB135" s="307">
        <v>5.3900000000000003E-2</v>
      </c>
      <c r="BC135" s="89">
        <v>6.6900000000000001E-2</v>
      </c>
      <c r="BD135" s="89">
        <v>4.7800000000000002E-2</v>
      </c>
      <c r="BE135" s="89">
        <v>4.8399999999999999E-2</v>
      </c>
      <c r="BF135" s="307">
        <v>5.5899999999999998E-2</v>
      </c>
      <c r="BG135" s="86">
        <v>6.2700000000000006E-2</v>
      </c>
      <c r="BH135" s="89">
        <v>5.3499999999999999E-2</v>
      </c>
      <c r="BI135" s="89">
        <v>6.7400000000000002E-2</v>
      </c>
      <c r="BJ135" s="308">
        <v>5.21E-2</v>
      </c>
      <c r="BK135" s="89">
        <v>8.1600000000000006E-2</v>
      </c>
      <c r="BL135" s="89">
        <v>5.1900000000000002E-2</v>
      </c>
      <c r="BM135" s="309">
        <v>7.4800000000000005E-2</v>
      </c>
      <c r="BN135" s="89">
        <v>7.1900000000000006E-2</v>
      </c>
      <c r="BO135" s="89">
        <v>5.6000000000000001E-2</v>
      </c>
      <c r="BP135" s="89">
        <v>3.6900000000000002E-2</v>
      </c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28" t="s">
        <v>81</v>
      </c>
      <c r="DG135" s="55" t="s">
        <v>82</v>
      </c>
      <c r="DH135" s="129" t="s">
        <v>83</v>
      </c>
      <c r="DI135" s="128" t="s">
        <v>81</v>
      </c>
      <c r="DJ135" s="55" t="s">
        <v>82</v>
      </c>
      <c r="DK135" s="129" t="s">
        <v>83</v>
      </c>
      <c r="DL135" s="10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136" s="7">
        <v>-2.7000000000000001E-3</v>
      </c>
      <c r="C136" s="26">
        <v>-4.7999999999999996E-3</v>
      </c>
      <c r="D136" s="48">
        <v>5.1000000000000004E-3</v>
      </c>
      <c r="E136" s="48">
        <v>4.7800000000000002E-2</v>
      </c>
      <c r="F136" s="41">
        <v>4.7600000000000003E-2</v>
      </c>
      <c r="G136" s="41">
        <v>3.2000000000000001E-2</v>
      </c>
      <c r="H136" s="41">
        <v>2.5999999999999999E-2</v>
      </c>
      <c r="I136" s="16">
        <v>-2.5999999999999999E-3</v>
      </c>
      <c r="J136" s="16">
        <v>1.3299999999999999E-2</v>
      </c>
      <c r="K136" s="16">
        <v>2.3999999999999998E-3</v>
      </c>
      <c r="L136" s="16">
        <v>-1.1999999999999999E-3</v>
      </c>
      <c r="M136" s="41">
        <v>-5.7000000000000002E-3</v>
      </c>
      <c r="N136" s="41">
        <v>-2.53E-2</v>
      </c>
      <c r="O136" s="35">
        <v>-3.7199999999999997E-2</v>
      </c>
      <c r="P136" s="35">
        <v>5.1999999999999998E-3</v>
      </c>
      <c r="Q136" s="35">
        <v>-1.2E-2</v>
      </c>
      <c r="R136" s="35">
        <v>-2.4500000000000001E-2</v>
      </c>
      <c r="S136" s="41">
        <v>-7.7000000000000002E-3</v>
      </c>
      <c r="T136" s="35">
        <v>-0.03</v>
      </c>
      <c r="U136" s="35">
        <v>-3.9899999999999998E-2</v>
      </c>
      <c r="V136" s="41">
        <v>-3.3500000000000002E-2</v>
      </c>
      <c r="W136" s="31">
        <v>-8.3999999999999995E-3</v>
      </c>
      <c r="X136" s="35">
        <v>-6.0000000000000001E-3</v>
      </c>
      <c r="Z136" s="7">
        <v>3.8199999999999998E-2</v>
      </c>
      <c r="AA136" s="7">
        <v>5.0900000000000001E-2</v>
      </c>
      <c r="AB136" s="31">
        <v>5.0099999999999999E-2</v>
      </c>
      <c r="AC136" s="48">
        <v>2.0799999999999999E-2</v>
      </c>
      <c r="AD136" s="7">
        <v>5.7000000000000002E-3</v>
      </c>
      <c r="AE136" s="7">
        <v>3.3399999999999999E-2</v>
      </c>
      <c r="AF136" s="7">
        <v>4.87E-2</v>
      </c>
      <c r="AG136" s="48">
        <v>5.3499999999999999E-2</v>
      </c>
      <c r="AH136" s="7">
        <v>5.1400000000000001E-2</v>
      </c>
      <c r="AI136" s="7">
        <v>4.0599999999999997E-2</v>
      </c>
      <c r="AJ136" s="48">
        <v>1.89E-2</v>
      </c>
      <c r="AK136" s="7">
        <v>-3.0000000000000001E-3</v>
      </c>
      <c r="AL136" s="7">
        <v>-3.2000000000000002E-3</v>
      </c>
      <c r="AM136" s="7">
        <v>3.8600000000000002E-2</v>
      </c>
      <c r="AN136" s="7">
        <v>2.1299999999999999E-2</v>
      </c>
      <c r="AO136" s="7">
        <v>1.1599999999999999E-2</v>
      </c>
      <c r="AP136" s="7">
        <v>3.8899999999999997E-2</v>
      </c>
      <c r="AQ136" s="48">
        <v>2.4400000000000002E-2</v>
      </c>
      <c r="AR136" s="48">
        <v>1.9900000000000001E-2</v>
      </c>
      <c r="AS136" s="48">
        <v>-1.7100000000000001E-2</v>
      </c>
      <c r="AT136" s="48">
        <v>-6.9999999999999999E-4</v>
      </c>
      <c r="AU136" s="48">
        <v>7.0000000000000001E-3</v>
      </c>
      <c r="AW136" s="310">
        <v>-3.0099999999999998E-2</v>
      </c>
      <c r="AX136" s="7">
        <v>1.3899999999999999E-2</v>
      </c>
      <c r="AY136" s="86">
        <v>2.3300000000000001E-2</v>
      </c>
      <c r="AZ136" s="89">
        <v>2.9899999999999999E-2</v>
      </c>
      <c r="BA136" s="89">
        <v>2.98E-2</v>
      </c>
      <c r="BB136" s="86">
        <v>2.8000000000000001E-2</v>
      </c>
      <c r="BC136" s="86">
        <v>3.2199999999999999E-2</v>
      </c>
      <c r="BD136" s="86">
        <v>2.2200000000000001E-2</v>
      </c>
      <c r="BE136" s="86">
        <v>-1.2999999999999999E-3</v>
      </c>
      <c r="BF136" s="86">
        <v>4.36E-2</v>
      </c>
      <c r="BG136" s="307">
        <v>4.5199999999999997E-2</v>
      </c>
      <c r="BH136" s="307">
        <v>4.4999999999999998E-2</v>
      </c>
      <c r="BI136" s="308">
        <v>2.9100000000000001E-2</v>
      </c>
      <c r="BJ136" s="89">
        <v>3.8399999999999997E-2</v>
      </c>
      <c r="BK136" s="308">
        <v>3.9199999999999999E-2</v>
      </c>
      <c r="BL136" s="308">
        <v>3.3300000000000003E-2</v>
      </c>
      <c r="BM136" s="308">
        <v>1.9199999999999998E-2</v>
      </c>
      <c r="BN136" s="308">
        <v>4.7E-2</v>
      </c>
      <c r="BO136" s="308">
        <v>3.9600000000000003E-2</v>
      </c>
      <c r="BP136" s="308">
        <v>3.6700000000000003E-2</v>
      </c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34">
        <v>6.0900000000000003E-2</v>
      </c>
      <c r="DG136" s="7">
        <v>6.0299999999999999E-2</v>
      </c>
      <c r="DH136" s="89">
        <v>6.2600000000000003E-2</v>
      </c>
      <c r="DI136" s="134">
        <v>7.6100000000000001E-2</v>
      </c>
      <c r="DJ136" s="22">
        <v>7.8600000000000003E-2</v>
      </c>
      <c r="DK136" s="89">
        <v>8.5000000000000006E-2</v>
      </c>
      <c r="DL136" s="108">
        <v>8.0699999999999994E-2</v>
      </c>
      <c r="DM136" s="7">
        <v>8.5900000000000004E-2</v>
      </c>
      <c r="DN136" s="7">
        <v>6.5000000000000002E-2</v>
      </c>
      <c r="DO136" s="323"/>
      <c r="DP136" s="22">
        <v>6.0100000000000001E-2</v>
      </c>
      <c r="DQ136" s="22">
        <v>7.3800000000000004E-2</v>
      </c>
      <c r="DR136" s="22"/>
      <c r="DS136" s="22"/>
      <c r="DT136" s="22"/>
      <c r="DU136" s="22"/>
      <c r="DV136" s="22"/>
      <c r="DW136" s="22"/>
      <c r="DX136" s="22"/>
      <c r="DY136" s="22"/>
      <c r="DZ136" s="22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137" s="35">
        <v>-7.6E-3</v>
      </c>
      <c r="C137" s="22">
        <v>-1.61E-2</v>
      </c>
      <c r="D137" s="16">
        <v>-1.8700000000000001E-2</v>
      </c>
      <c r="E137" s="16">
        <v>4.1999999999999997E-3</v>
      </c>
      <c r="F137" s="16">
        <v>8.3000000000000001E-3</v>
      </c>
      <c r="G137" s="16">
        <v>-1.2500000000000001E-2</v>
      </c>
      <c r="H137" s="16">
        <v>-2.8400000000000002E-2</v>
      </c>
      <c r="I137" s="26">
        <v>-1.5299999999999999E-2</v>
      </c>
      <c r="J137" s="26">
        <v>-4.36E-2</v>
      </c>
      <c r="K137" s="41">
        <v>-3.56E-2</v>
      </c>
      <c r="L137" s="26">
        <v>-3.32E-2</v>
      </c>
      <c r="M137" s="16">
        <v>-9.7999999999999997E-3</v>
      </c>
      <c r="N137" s="16">
        <v>-2.5399999999999999E-2</v>
      </c>
      <c r="O137" s="16">
        <v>-4.24E-2</v>
      </c>
      <c r="P137" s="16">
        <v>-1.5599999999999999E-2</v>
      </c>
      <c r="Q137" s="16">
        <v>-2.3300000000000001E-2</v>
      </c>
      <c r="R137" s="16">
        <v>-2.7099999999999999E-2</v>
      </c>
      <c r="S137" s="35">
        <v>-3.5499999999999997E-2</v>
      </c>
      <c r="T137" s="22">
        <v>-4.07E-2</v>
      </c>
      <c r="U137" s="26">
        <v>-4.3900000000000002E-2</v>
      </c>
      <c r="V137" s="22">
        <v>-4.2200000000000001E-2</v>
      </c>
      <c r="W137" s="41">
        <v>-1.47E-2</v>
      </c>
      <c r="X137" s="41">
        <v>-3.1099999999999999E-2</v>
      </c>
      <c r="Z137" s="31">
        <v>3.73E-2</v>
      </c>
      <c r="AA137" s="31">
        <v>4.1700000000000001E-2</v>
      </c>
      <c r="AB137" s="7">
        <v>3.8100000000000002E-2</v>
      </c>
      <c r="AC137" s="7">
        <v>1.8200000000000001E-2</v>
      </c>
      <c r="AD137" s="48">
        <v>-4.8999999999999998E-3</v>
      </c>
      <c r="AE137" s="48">
        <v>-1.2699999999999999E-2</v>
      </c>
      <c r="AF137" s="48">
        <v>2.2700000000000001E-2</v>
      </c>
      <c r="AG137" s="22">
        <v>5.21E-2</v>
      </c>
      <c r="AH137" s="48">
        <v>2.0199999999999999E-2</v>
      </c>
      <c r="AI137" s="48">
        <v>2.0299999999999999E-2</v>
      </c>
      <c r="AJ137" s="22">
        <v>-3.6299999999999999E-2</v>
      </c>
      <c r="AK137" s="22">
        <v>-4.3299999999999998E-2</v>
      </c>
      <c r="AL137" s="22">
        <v>-2.9600000000000001E-2</v>
      </c>
      <c r="AM137" s="22">
        <v>-2.5100000000000001E-2</v>
      </c>
      <c r="AN137" s="22">
        <v>-4.8099999999999997E-2</v>
      </c>
      <c r="AO137" s="22">
        <v>5.1000000000000004E-3</v>
      </c>
      <c r="AP137" s="22">
        <v>-1.2800000000000001E-2</v>
      </c>
      <c r="AQ137" s="22">
        <v>-1.2999999999999999E-3</v>
      </c>
      <c r="AR137" s="22">
        <v>-3.8899999999999997E-2</v>
      </c>
      <c r="AS137" s="22">
        <v>-3.0800000000000001E-2</v>
      </c>
      <c r="AT137" s="22">
        <v>-5.3600000000000002E-2</v>
      </c>
      <c r="AU137" s="22">
        <v>-6.4500000000000002E-2</v>
      </c>
      <c r="AW137" s="22">
        <v>-9.8699999999999996E-2</v>
      </c>
      <c r="AX137" s="299">
        <v>-0.1027</v>
      </c>
      <c r="AY137" s="88">
        <v>-6.8699999999999997E-2</v>
      </c>
      <c r="AZ137" s="88">
        <v>-4.2999999999999997E-2</v>
      </c>
      <c r="BA137" s="137">
        <v>-4.4699999999999997E-2</v>
      </c>
      <c r="BB137" s="308">
        <v>-3.2800000000000003E-2</v>
      </c>
      <c r="BC137" s="308">
        <v>-4.6800000000000001E-2</v>
      </c>
      <c r="BD137" s="308">
        <v>-2.63E-2</v>
      </c>
      <c r="BE137" s="308">
        <v>-2.8799999999999999E-2</v>
      </c>
      <c r="BF137" s="308">
        <v>-3.1800000000000002E-2</v>
      </c>
      <c r="BG137" s="308">
        <v>-1.3899999999999999E-2</v>
      </c>
      <c r="BH137" s="308">
        <v>-1.15E-2</v>
      </c>
      <c r="BI137" s="307">
        <v>-8.6E-3</v>
      </c>
      <c r="BJ137" s="92">
        <v>-3.3099999999999997E-2</v>
      </c>
      <c r="BK137" s="88">
        <v>-5.21E-2</v>
      </c>
      <c r="BL137" s="87">
        <v>-2.4799999999999999E-2</v>
      </c>
      <c r="BM137" s="92">
        <v>-5.0999999999999997E-2</v>
      </c>
      <c r="BN137" s="87">
        <v>-2.4400000000000002E-2</v>
      </c>
      <c r="BO137" s="87">
        <v>-9.2999999999999992E-3</v>
      </c>
      <c r="BP137" s="87">
        <v>-5.3E-3</v>
      </c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35">
        <v>5.4800000000000001E-2</v>
      </c>
      <c r="DG137" s="22">
        <v>4.4400000000000002E-2</v>
      </c>
      <c r="DH137" s="88">
        <v>5.2400000000000002E-2</v>
      </c>
      <c r="DI137" s="135">
        <v>6.0600000000000001E-2</v>
      </c>
      <c r="DJ137" s="7">
        <v>7.0199999999999999E-2</v>
      </c>
      <c r="DK137" s="88">
        <v>6.4399999999999999E-2</v>
      </c>
      <c r="DL137" s="113">
        <v>6.3E-2</v>
      </c>
      <c r="DM137" s="22">
        <v>3.7900000000000003E-2</v>
      </c>
      <c r="DN137" s="22">
        <v>5.45E-2</v>
      </c>
      <c r="DO137" s="323"/>
      <c r="DP137" s="7">
        <v>4.6399999999999997E-2</v>
      </c>
      <c r="DQ137" s="7">
        <v>5.5199999999999999E-2</v>
      </c>
      <c r="DR137" s="7"/>
      <c r="DS137" s="7"/>
      <c r="DT137" s="7"/>
      <c r="DU137" s="7"/>
      <c r="DV137" s="7"/>
      <c r="DW137" s="7"/>
      <c r="DX137" s="7"/>
      <c r="DY137" s="7"/>
      <c r="DZ137" s="7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138" s="16">
        <v>-1.6199999999999999E-2</v>
      </c>
      <c r="C138" s="35">
        <v>-2.2800000000000001E-2</v>
      </c>
      <c r="D138" s="26">
        <v>-2.0899999999999998E-2</v>
      </c>
      <c r="E138" s="26">
        <v>-1.7999999999999999E-2</v>
      </c>
      <c r="F138" s="26">
        <v>-1.6500000000000001E-2</v>
      </c>
      <c r="G138" s="26">
        <v>-2.5100000000000001E-2</v>
      </c>
      <c r="H138" s="26">
        <v>-3.6700000000000003E-2</v>
      </c>
      <c r="I138" s="41">
        <v>-4.1500000000000002E-2</v>
      </c>
      <c r="J138" s="41">
        <v>-5.4100000000000002E-2</v>
      </c>
      <c r="K138" s="26">
        <v>-4.7600000000000003E-2</v>
      </c>
      <c r="L138" s="41">
        <v>-3.8100000000000002E-2</v>
      </c>
      <c r="M138" s="35">
        <v>-5.04E-2</v>
      </c>
      <c r="N138" s="35">
        <v>-4.3099999999999999E-2</v>
      </c>
      <c r="O138" s="41">
        <v>-4.9000000000000002E-2</v>
      </c>
      <c r="P138" s="31">
        <v>-7.3700000000000002E-2</v>
      </c>
      <c r="Q138" s="26">
        <v>-4.7300000000000002E-2</v>
      </c>
      <c r="R138" s="41">
        <v>-4.5600000000000002E-2</v>
      </c>
      <c r="S138" s="26">
        <v>-4.82E-2</v>
      </c>
      <c r="T138" s="26">
        <v>-5.3600000000000002E-2</v>
      </c>
      <c r="U138" s="22">
        <v>-4.4400000000000002E-2</v>
      </c>
      <c r="V138" s="16">
        <v>-5.2299999999999999E-2</v>
      </c>
      <c r="W138" s="16">
        <v>-6.6100000000000006E-2</v>
      </c>
      <c r="X138" s="31">
        <v>-3.1699999999999999E-2</v>
      </c>
      <c r="Z138" s="41">
        <v>-6.93E-2</v>
      </c>
      <c r="AA138" s="41">
        <v>-6.2700000000000006E-2</v>
      </c>
      <c r="AB138" s="41">
        <v>-7.6300000000000007E-2</v>
      </c>
      <c r="AC138" s="16">
        <v>-8.8400000000000006E-2</v>
      </c>
      <c r="AD138" s="16">
        <v>-9.8699999999999996E-2</v>
      </c>
      <c r="AE138" s="41">
        <v>-0.10829999999999999</v>
      </c>
      <c r="AF138" s="16">
        <v>-0.1162</v>
      </c>
      <c r="AG138" s="41">
        <v>-0.1026</v>
      </c>
      <c r="AH138" s="41">
        <v>-0.1305</v>
      </c>
      <c r="AI138" s="16">
        <v>-0.13059999999999999</v>
      </c>
      <c r="AJ138" s="41">
        <v>-0.10829999999999999</v>
      </c>
      <c r="AK138" s="16">
        <v>-9.2899999999999996E-2</v>
      </c>
      <c r="AL138" s="16">
        <v>-6.6199999999999995E-2</v>
      </c>
      <c r="AM138" s="16">
        <v>-8.0399999999999999E-2</v>
      </c>
      <c r="AN138" s="16">
        <v>-8.5099999999999995E-2</v>
      </c>
      <c r="AO138" s="16">
        <v>-8.2199999999999995E-2</v>
      </c>
      <c r="AP138" s="16">
        <v>-0.1091</v>
      </c>
      <c r="AQ138" s="16">
        <v>-0.10009999999999999</v>
      </c>
      <c r="AR138" s="93">
        <v>-0.1018</v>
      </c>
      <c r="AS138" s="16">
        <v>-0.10050000000000001</v>
      </c>
      <c r="AT138" s="16">
        <v>-8.0100000000000005E-2</v>
      </c>
      <c r="AU138" s="16">
        <v>-0.11849999999999999</v>
      </c>
      <c r="AW138" s="16">
        <v>-0.1091</v>
      </c>
      <c r="AX138" s="16">
        <v>-0.1147</v>
      </c>
      <c r="AY138" s="137">
        <v>-8.7900000000000006E-2</v>
      </c>
      <c r="AZ138" s="137">
        <v>-6.9599999999999995E-2</v>
      </c>
      <c r="BA138" s="88">
        <v>-6.9900000000000004E-2</v>
      </c>
      <c r="BB138" s="87">
        <v>-4.5900000000000003E-2</v>
      </c>
      <c r="BC138" s="87">
        <v>-5.74E-2</v>
      </c>
      <c r="BD138" s="87">
        <v>-7.6399999999999996E-2</v>
      </c>
      <c r="BE138" s="87">
        <v>-7.8299999999999995E-2</v>
      </c>
      <c r="BF138" s="87">
        <v>-8.5599999999999996E-2</v>
      </c>
      <c r="BG138" s="87">
        <v>-6.5299999999999997E-2</v>
      </c>
      <c r="BH138" s="87">
        <v>-7.6700000000000004E-2</v>
      </c>
      <c r="BI138" s="87">
        <v>-7.0000000000000007E-2</v>
      </c>
      <c r="BJ138" s="87">
        <v>-4.5199999999999997E-2</v>
      </c>
      <c r="BK138" s="87">
        <v>-6.4100000000000004E-2</v>
      </c>
      <c r="BL138" s="88">
        <v>-3.7400000000000003E-2</v>
      </c>
      <c r="BM138" s="311">
        <v>-5.6800000000000003E-2</v>
      </c>
      <c r="BN138" s="88">
        <v>-6.8000000000000005E-2</v>
      </c>
      <c r="BO138" s="88">
        <v>-5.0799999999999998E-2</v>
      </c>
      <c r="BP138" s="88">
        <v>-3.4200000000000001E-2</v>
      </c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30">
        <v>1.7600000000000001E-2</v>
      </c>
      <c r="DG138" s="41">
        <v>2.1299999999999999E-2</v>
      </c>
      <c r="DH138" s="91">
        <v>2.4899999999999999E-2</v>
      </c>
      <c r="DI138" s="130">
        <v>3.0099999999999998E-2</v>
      </c>
      <c r="DJ138" s="41">
        <v>3.5700000000000003E-2</v>
      </c>
      <c r="DK138" s="137">
        <v>3.3000000000000002E-2</v>
      </c>
      <c r="DL138" s="110">
        <v>3.9600000000000003E-2</v>
      </c>
      <c r="DM138" s="16">
        <v>3.2500000000000001E-2</v>
      </c>
      <c r="DN138" s="41">
        <v>4.6699999999999998E-2</v>
      </c>
      <c r="DO138" s="323"/>
      <c r="DP138" s="41">
        <v>2.6599999999999999E-2</v>
      </c>
      <c r="DQ138" s="35">
        <v>2.58E-2</v>
      </c>
      <c r="DR138" s="35"/>
      <c r="DS138" s="35"/>
      <c r="DT138" s="35"/>
      <c r="DU138" s="35"/>
      <c r="DV138" s="35"/>
      <c r="DW138" s="35"/>
      <c r="DX138" s="35"/>
      <c r="DY138" s="35"/>
      <c r="DZ138" s="35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139" s="48">
        <v>-1.7299999999999999E-2</v>
      </c>
      <c r="C139" s="16">
        <v>-2.3E-2</v>
      </c>
      <c r="D139" s="35">
        <v>-6.5600000000000006E-2</v>
      </c>
      <c r="E139" s="31">
        <v>-9.9900000000000003E-2</v>
      </c>
      <c r="F139" s="31">
        <v>-0.12839999999999999</v>
      </c>
      <c r="G139" s="31">
        <v>-9.9400000000000002E-2</v>
      </c>
      <c r="H139" s="31">
        <v>-8.6699999999999999E-2</v>
      </c>
      <c r="I139" s="31">
        <v>-0.13700000000000001</v>
      </c>
      <c r="J139" s="31">
        <v>-9.1800000000000007E-2</v>
      </c>
      <c r="K139" s="31">
        <v>-9.1200000000000003E-2</v>
      </c>
      <c r="L139" s="35">
        <v>-7.5300000000000006E-2</v>
      </c>
      <c r="M139" s="26">
        <v>-6.4199999999999993E-2</v>
      </c>
      <c r="N139" s="26">
        <v>-6.8199999999999997E-2</v>
      </c>
      <c r="O139" s="26">
        <v>-5.6300000000000003E-2</v>
      </c>
      <c r="P139" s="26">
        <v>-7.3800000000000004E-2</v>
      </c>
      <c r="Q139" s="41">
        <v>-4.8300000000000003E-2</v>
      </c>
      <c r="R139" s="26">
        <v>-4.6300000000000001E-2</v>
      </c>
      <c r="S139" s="16">
        <v>-6.1400000000000003E-2</v>
      </c>
      <c r="T139" s="31">
        <v>-5.7200000000000001E-2</v>
      </c>
      <c r="U139" s="16">
        <v>-5.45E-2</v>
      </c>
      <c r="V139" s="26">
        <v>-6.1600000000000002E-2</v>
      </c>
      <c r="W139" s="26">
        <v>-8.3699999999999997E-2</v>
      </c>
      <c r="X139" s="16">
        <v>-7.51E-2</v>
      </c>
      <c r="Z139" s="16">
        <v>-8.5599999999999996E-2</v>
      </c>
      <c r="AA139" s="16">
        <v>-8.5900000000000004E-2</v>
      </c>
      <c r="AB139" s="16">
        <v>-8.0600000000000005E-2</v>
      </c>
      <c r="AC139" s="41">
        <v>-0.1048</v>
      </c>
      <c r="AD139" s="41">
        <v>-0.11219999999999999</v>
      </c>
      <c r="AE139" s="16">
        <v>-0.112</v>
      </c>
      <c r="AF139" s="41">
        <v>-0.1177</v>
      </c>
      <c r="AG139" s="16">
        <v>-0.15340000000000001</v>
      </c>
      <c r="AH139" s="16">
        <v>-0.13489999999999999</v>
      </c>
      <c r="AI139" s="41">
        <v>-0.1452</v>
      </c>
      <c r="AJ139" s="16">
        <v>-0.11559999999999999</v>
      </c>
      <c r="AK139" s="41">
        <v>-0.1353</v>
      </c>
      <c r="AL139" s="93">
        <v>-0.1203</v>
      </c>
      <c r="AM139" s="93">
        <v>-9.0300000000000005E-2</v>
      </c>
      <c r="AN139" s="93">
        <v>-0.10299999999999999</v>
      </c>
      <c r="AO139" s="93">
        <v>-0.1134</v>
      </c>
      <c r="AP139" s="93">
        <v>-0.1106</v>
      </c>
      <c r="AQ139" s="93">
        <v>-0.1113</v>
      </c>
      <c r="AR139" s="16">
        <v>-0.11269999999999999</v>
      </c>
      <c r="AS139" s="93">
        <v>-0.10539999999999999</v>
      </c>
      <c r="AT139" s="93">
        <v>-0.1225</v>
      </c>
      <c r="AU139" s="93">
        <v>-0.13500000000000001</v>
      </c>
      <c r="AW139" s="93">
        <v>-0.1527</v>
      </c>
      <c r="AX139" s="93">
        <v>-0.14960000000000001</v>
      </c>
      <c r="AY139" s="87">
        <v>-0.12740000000000001</v>
      </c>
      <c r="AZ139" s="87">
        <v>-9.8500000000000004E-2</v>
      </c>
      <c r="BA139" s="87">
        <v>-7.3899999999999993E-2</v>
      </c>
      <c r="BB139" s="88">
        <v>-0.1467</v>
      </c>
      <c r="BC139" s="88">
        <v>-0.18290000000000001</v>
      </c>
      <c r="BD139" s="88">
        <v>-0.1152</v>
      </c>
      <c r="BE139" s="88">
        <v>-9.3299999999999994E-2</v>
      </c>
      <c r="BF139" s="88">
        <v>-0.1045</v>
      </c>
      <c r="BG139" s="88">
        <v>-0.1008</v>
      </c>
      <c r="BH139" s="88">
        <v>-9.4799999999999995E-2</v>
      </c>
      <c r="BI139" s="88">
        <v>-8.4000000000000005E-2</v>
      </c>
      <c r="BJ139" s="88">
        <v>-8.0500000000000002E-2</v>
      </c>
      <c r="BK139" s="92">
        <v>-7.1599999999999997E-2</v>
      </c>
      <c r="BL139" s="92">
        <v>-8.6300000000000002E-2</v>
      </c>
      <c r="BM139" s="312">
        <v>-6.4500000000000002E-2</v>
      </c>
      <c r="BN139" s="92">
        <v>-8.1900000000000001E-2</v>
      </c>
      <c r="BO139" s="92">
        <v>-8.5400000000000004E-2</v>
      </c>
      <c r="BP139" s="92">
        <v>-8.48E-2</v>
      </c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32">
        <v>1.5599999999999999E-2</v>
      </c>
      <c r="DG139" s="16">
        <v>1.4999999999999999E-2</v>
      </c>
      <c r="DH139" s="137">
        <v>1.29E-2</v>
      </c>
      <c r="DI139" s="132">
        <v>2.64E-2</v>
      </c>
      <c r="DJ139" s="16">
        <v>3.3300000000000003E-2</v>
      </c>
      <c r="DK139" s="87">
        <v>1.7999999999999999E-2</v>
      </c>
      <c r="DL139" s="107">
        <v>1.95E-2</v>
      </c>
      <c r="DM139" s="41">
        <v>2.64E-2</v>
      </c>
      <c r="DN139" s="16">
        <v>1.24E-2</v>
      </c>
      <c r="DO139" s="323"/>
      <c r="DP139" s="35">
        <v>2.4899999999999999E-2</v>
      </c>
      <c r="DQ139" s="16">
        <v>2.2499999999999999E-2</v>
      </c>
      <c r="DR139" s="16"/>
      <c r="DS139" s="16"/>
      <c r="DT139" s="16"/>
      <c r="DU139" s="16"/>
      <c r="DV139" s="16"/>
      <c r="DW139" s="16"/>
      <c r="DX139" s="16"/>
      <c r="DY139" s="16"/>
      <c r="DZ139" s="16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140" s="26">
        <v>-2.01E-2</v>
      </c>
      <c r="C140" s="31">
        <v>-2.6100000000000002E-2</v>
      </c>
      <c r="D140" s="31">
        <v>-6.7799999999999999E-2</v>
      </c>
      <c r="E140" s="35">
        <v>-0.1101</v>
      </c>
      <c r="F140" s="35">
        <v>-0.1575</v>
      </c>
      <c r="G140" s="35">
        <v>-0.1467</v>
      </c>
      <c r="H140" s="35">
        <v>-0.13270000000000001</v>
      </c>
      <c r="I140" s="35">
        <v>-0.15820000000000001</v>
      </c>
      <c r="J140" s="35">
        <v>-0.1061</v>
      </c>
      <c r="K140" s="35">
        <v>-0.1056</v>
      </c>
      <c r="L140" s="31">
        <v>-9.0999999999999998E-2</v>
      </c>
      <c r="M140" s="31">
        <v>-8.3400000000000002E-2</v>
      </c>
      <c r="N140" s="31">
        <v>-8.5900000000000004E-2</v>
      </c>
      <c r="O140" s="31">
        <v>-8.1100000000000005E-2</v>
      </c>
      <c r="P140" s="41">
        <v>-7.3899999999999993E-2</v>
      </c>
      <c r="Q140" s="31">
        <v>-8.7800000000000003E-2</v>
      </c>
      <c r="R140" s="31">
        <v>-9.0800000000000006E-2</v>
      </c>
      <c r="S140" s="31">
        <v>-8.6599999999999996E-2</v>
      </c>
      <c r="T140" s="16">
        <v>-6.4699999999999994E-2</v>
      </c>
      <c r="U140" s="31">
        <v>-5.5399999999999998E-2</v>
      </c>
      <c r="V140" s="31">
        <v>-7.0400000000000004E-2</v>
      </c>
      <c r="W140" s="22">
        <v>-9.0800000000000006E-2</v>
      </c>
      <c r="X140" s="26">
        <v>-9.5899999999999999E-2</v>
      </c>
      <c r="Z140" s="93">
        <v>-0.1268</v>
      </c>
      <c r="AA140" s="93">
        <v>-0.12709999999999999</v>
      </c>
      <c r="AB140" s="93">
        <v>-0.15010000000000001</v>
      </c>
      <c r="AC140" s="93">
        <v>-0.15640000000000001</v>
      </c>
      <c r="AD140" s="93">
        <v>-0.16980000000000001</v>
      </c>
      <c r="AE140" s="93">
        <v>-0.17299999999999999</v>
      </c>
      <c r="AF140" s="93">
        <v>-0.153</v>
      </c>
      <c r="AG140" s="93">
        <v>-0.15640000000000001</v>
      </c>
      <c r="AH140" s="93">
        <v>-0.1618</v>
      </c>
      <c r="AI140" s="93">
        <v>-0.1656</v>
      </c>
      <c r="AJ140" s="93">
        <v>-0.17280000000000001</v>
      </c>
      <c r="AK140" s="93">
        <v>-0.16389999999999999</v>
      </c>
      <c r="AL140" s="41">
        <v>-0.15010000000000001</v>
      </c>
      <c r="AM140" s="41">
        <v>-0.18959999999999999</v>
      </c>
      <c r="AN140" s="41">
        <v>-0.16189999999999999</v>
      </c>
      <c r="AO140" s="41">
        <v>-0.1467</v>
      </c>
      <c r="AP140" s="41">
        <v>-0.14380000000000001</v>
      </c>
      <c r="AQ140" s="41">
        <v>-0.14399999999999999</v>
      </c>
      <c r="AR140" s="41">
        <v>-0.1618</v>
      </c>
      <c r="AS140" s="41">
        <v>-0.19789999999999999</v>
      </c>
      <c r="AT140" s="41">
        <v>-0.20069999999999999</v>
      </c>
      <c r="AU140" s="41">
        <v>-0.19800000000000001</v>
      </c>
      <c r="AW140" s="41">
        <v>-0.1633</v>
      </c>
      <c r="AX140" s="41">
        <v>-0.20080000000000001</v>
      </c>
      <c r="AY140" s="91">
        <v>-0.23530000000000001</v>
      </c>
      <c r="AZ140" s="91">
        <v>-0.25769999999999998</v>
      </c>
      <c r="BA140" s="91">
        <v>-0.21940000000000001</v>
      </c>
      <c r="BB140" s="91">
        <v>-0.24149999999999999</v>
      </c>
      <c r="BC140" s="91">
        <v>-0.22850000000000001</v>
      </c>
      <c r="BD140" s="91">
        <v>-0.22869999999999999</v>
      </c>
      <c r="BE140" s="91">
        <v>-0.2288</v>
      </c>
      <c r="BF140" s="91">
        <v>-0.221</v>
      </c>
      <c r="BG140" s="91">
        <v>-0.25259999999999999</v>
      </c>
      <c r="BH140" s="91">
        <v>-0.29649999999999999</v>
      </c>
      <c r="BI140" s="91">
        <v>-0.28129999999999999</v>
      </c>
      <c r="BJ140" s="91">
        <v>-0.3206</v>
      </c>
      <c r="BK140" s="91">
        <v>-0.33160000000000001</v>
      </c>
      <c r="BL140" s="91">
        <v>-0.3579</v>
      </c>
      <c r="BM140" s="91">
        <v>-0.3211</v>
      </c>
      <c r="BN140" s="91">
        <v>-0.3412</v>
      </c>
      <c r="BO140" s="91">
        <v>-0.37080000000000002</v>
      </c>
      <c r="BP140" s="91">
        <v>-0.39219999999999999</v>
      </c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38">
        <v>4.5999999999999999E-3</v>
      </c>
      <c r="DG140" s="35">
        <v>6.4999999999999997E-3</v>
      </c>
      <c r="DH140" s="87">
        <v>5.0000000000000001E-4</v>
      </c>
      <c r="DI140" s="133">
        <v>9.4999999999999998E-3</v>
      </c>
      <c r="DJ140" s="93">
        <v>8.9999999999999993E-3</v>
      </c>
      <c r="DK140" s="91">
        <v>1.72E-2</v>
      </c>
      <c r="DL140" s="109">
        <v>1.6799999999999999E-2</v>
      </c>
      <c r="DM140" s="93">
        <v>1.55E-2</v>
      </c>
      <c r="DN140" s="93">
        <v>1.6000000000000001E-3</v>
      </c>
      <c r="DO140" s="323"/>
      <c r="DP140" s="16">
        <v>1.52E-2</v>
      </c>
      <c r="DQ140" s="41">
        <v>3.7000000000000002E-3</v>
      </c>
      <c r="DR140" s="41"/>
      <c r="DS140" s="41"/>
      <c r="DT140" s="41"/>
      <c r="DU140" s="41"/>
      <c r="DV140" s="41"/>
      <c r="DW140" s="41"/>
      <c r="DX140" s="41"/>
      <c r="DY140" s="41"/>
      <c r="DZ140" s="41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33">
        <v>-3.5000000000000001E-3</v>
      </c>
      <c r="DG141" s="93">
        <v>4.0000000000000002E-4</v>
      </c>
      <c r="DH141" s="90">
        <v>-5.4000000000000003E-3</v>
      </c>
      <c r="DI141" s="138">
        <v>-3.3799999999999997E-2</v>
      </c>
      <c r="DJ141" s="35">
        <v>-4.2200000000000001E-2</v>
      </c>
      <c r="DK141" s="90">
        <v>-4.36E-2</v>
      </c>
      <c r="DL141" s="112">
        <v>-5.9299999999999999E-2</v>
      </c>
      <c r="DM141" s="35">
        <v>-3.6700000000000003E-2</v>
      </c>
      <c r="DN141" s="35">
        <v>-1.11E-2</v>
      </c>
      <c r="DO141" s="323"/>
      <c r="DP141" s="93">
        <v>-1.1299999999999999E-2</v>
      </c>
      <c r="DQ141" s="93">
        <v>-1.0500000000000001E-2</v>
      </c>
      <c r="DR141" s="93"/>
      <c r="DS141" s="93"/>
      <c r="DT141" s="93"/>
      <c r="DU141" s="93"/>
      <c r="DV141" s="93"/>
      <c r="DW141" s="93"/>
      <c r="DX141" s="93"/>
      <c r="DY141" s="93"/>
      <c r="DZ141" s="93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36">
        <v>-4.6199999999999998E-2</v>
      </c>
      <c r="DG142" s="31">
        <v>-5.11E-2</v>
      </c>
      <c r="DH142" s="92">
        <v>-4.6300000000000001E-2</v>
      </c>
      <c r="DI142" s="131">
        <v>-8.3799999999999999E-2</v>
      </c>
      <c r="DJ142" s="48">
        <v>-8.4599999999999995E-2</v>
      </c>
      <c r="DK142" s="86">
        <v>-6.88E-2</v>
      </c>
      <c r="DL142" s="106">
        <v>-7.6700000000000004E-2</v>
      </c>
      <c r="DM142" s="31">
        <v>-7.9600000000000004E-2</v>
      </c>
      <c r="DN142" s="31">
        <v>-8.3900000000000002E-2</v>
      </c>
      <c r="DO142" s="323"/>
      <c r="DP142" s="31">
        <v>-5.1200000000000002E-2</v>
      </c>
      <c r="DQ142" s="31">
        <v>-4.53E-2</v>
      </c>
      <c r="DR142" s="31"/>
      <c r="DS142" s="31"/>
      <c r="DT142" s="31"/>
      <c r="DU142" s="31"/>
      <c r="DV142" s="31"/>
      <c r="DW142" s="31"/>
      <c r="DX142" s="31"/>
      <c r="DY142" s="31"/>
      <c r="DZ142" s="31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31">
        <v>-0.1038</v>
      </c>
      <c r="DG143" s="48">
        <v>-9.6799999999999997E-2</v>
      </c>
      <c r="DH143" s="86">
        <v>-0.1016</v>
      </c>
      <c r="DI143" s="136">
        <v>-8.5099999999999995E-2</v>
      </c>
      <c r="DJ143" s="31">
        <v>-0.1</v>
      </c>
      <c r="DK143" s="92">
        <v>-0.1052</v>
      </c>
      <c r="DL143" s="111">
        <v>-8.3599999999999994E-2</v>
      </c>
      <c r="DM143" s="48">
        <v>-8.1900000000000001E-2</v>
      </c>
      <c r="DN143" s="48">
        <v>-8.5199999999999998E-2</v>
      </c>
      <c r="DO143" s="323"/>
      <c r="DP143" s="48">
        <v>-0.11070000000000001</v>
      </c>
      <c r="DQ143" s="48">
        <v>-0.12520000000000001</v>
      </c>
      <c r="DR143" s="48"/>
      <c r="DS143" s="48"/>
      <c r="DT143" s="48"/>
      <c r="DU143" s="48"/>
      <c r="DV143" s="48"/>
      <c r="DW143" s="48"/>
      <c r="DX143" s="48"/>
      <c r="DY143" s="48"/>
      <c r="DZ143" s="48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114"/>
      <c r="DM144" s="57"/>
      <c r="DN144" s="85"/>
      <c r="DO144" s="324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12">
        <v>1.8499999999999999E-2</v>
      </c>
      <c r="DG145" s="203">
        <v>7.0000000000000001E-3</v>
      </c>
      <c r="DH145" s="211">
        <v>8.0000000000000002E-3</v>
      </c>
      <c r="DI145" s="216">
        <v>1.78E-2</v>
      </c>
      <c r="DJ145" s="210">
        <v>1.7999999999999999E-2</v>
      </c>
      <c r="DK145" s="204">
        <v>1.5800000000000002E-2</v>
      </c>
      <c r="DL145" s="244">
        <v>2.1600000000000001E-2</v>
      </c>
      <c r="DM145" s="217">
        <v>2.2599999999999999E-2</v>
      </c>
      <c r="DN145" s="223">
        <v>2.5600000000000001E-2</v>
      </c>
      <c r="DO145" s="325"/>
      <c r="DP145" s="217">
        <v>3.5999999999999997E-2</v>
      </c>
      <c r="DQ145" s="211">
        <v>1.37E-2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5">
        <v>-1.6799999999999999E-2</v>
      </c>
      <c r="DG146" s="210">
        <v>-1.04E-2</v>
      </c>
      <c r="DH146" s="223">
        <v>-1.1900000000000001E-2</v>
      </c>
      <c r="DI146" s="213">
        <v>-3.8800000000000001E-2</v>
      </c>
      <c r="DJ146" s="244">
        <v>-1.49E-2</v>
      </c>
      <c r="DK146" s="205">
        <v>-1.8499999999999999E-2</v>
      </c>
      <c r="DL146" s="217">
        <v>-1.5699999999999999E-2</v>
      </c>
      <c r="DM146" s="210">
        <v>-2.5100000000000001E-2</v>
      </c>
      <c r="DN146" s="221">
        <v>-2.0899999999999998E-2</v>
      </c>
      <c r="DO146" s="325"/>
      <c r="DP146" s="203">
        <v>-2.5499999999999998E-2</v>
      </c>
      <c r="DQ146" s="205">
        <v>-2.29E-2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  <c r="DF147" s="139"/>
      <c r="DG147" s="140"/>
      <c r="DH147" s="205">
        <v>2.58E-2</v>
      </c>
      <c r="DI147" s="139"/>
      <c r="DJ147" s="140"/>
      <c r="DK147" s="204">
        <v>3.2800000000000003E-2</v>
      </c>
      <c r="DM147" t="s">
        <v>62</v>
      </c>
      <c r="DN147" s="223">
        <v>3.2500000000000001E-2</v>
      </c>
      <c r="DO147" t="s">
        <v>62</v>
      </c>
      <c r="DQ147" s="222">
        <v>3.8600000000000002E-2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s="139" t="s">
        <v>62</v>
      </c>
      <c r="DG148" s="140" t="s">
        <v>62</v>
      </c>
      <c r="DH148" s="223">
        <v>-2.6800000000000001E-2</v>
      </c>
      <c r="DI148" s="139" t="s">
        <v>62</v>
      </c>
      <c r="DJ148" s="140"/>
      <c r="DK148" s="222">
        <v>-5.8900000000000001E-2</v>
      </c>
      <c r="DL148" t="s">
        <v>62</v>
      </c>
      <c r="DM148" t="s">
        <v>62</v>
      </c>
      <c r="DN148" s="206">
        <v>-2.06E-2</v>
      </c>
      <c r="DP148" t="s">
        <v>62</v>
      </c>
      <c r="DQ148" s="205">
        <v>-4.2999999999999997E-2</v>
      </c>
      <c r="DR148" t="s">
        <v>62</v>
      </c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3"/>
      <c r="BV149" s="191"/>
      <c r="BW149" s="297"/>
      <c r="BX149" s="293"/>
      <c r="BY149" s="191"/>
      <c r="BZ149" s="297"/>
      <c r="CA149" s="293"/>
      <c r="CB149" s="191"/>
      <c r="CC149" s="297"/>
      <c r="CD149" s="293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62">
        <v>110.89</v>
      </c>
      <c r="DG149" s="258">
        <v>110.75</v>
      </c>
      <c r="DH149" s="263">
        <v>110.85</v>
      </c>
      <c r="DI149" s="262">
        <v>0.71109999999999995</v>
      </c>
      <c r="DJ149" s="258">
        <v>1.8387</v>
      </c>
      <c r="DK149" s="263">
        <v>0.70909999999999995</v>
      </c>
      <c r="DL149" s="258">
        <v>0.7117</v>
      </c>
      <c r="DM149" s="258">
        <v>110.86</v>
      </c>
      <c r="DN149" s="258">
        <v>110.68</v>
      </c>
      <c r="DO149" s="50"/>
      <c r="DP149" s="258">
        <v>144.94999999999999</v>
      </c>
      <c r="DQ149" s="258">
        <v>145.44</v>
      </c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59" t="s">
        <v>39</v>
      </c>
      <c r="DG150" s="120" t="s">
        <v>39</v>
      </c>
      <c r="DH150" s="181" t="s">
        <v>39</v>
      </c>
      <c r="DI150" s="159" t="s">
        <v>40</v>
      </c>
      <c r="DJ150" s="189" t="s">
        <v>53</v>
      </c>
      <c r="DK150" s="181" t="s">
        <v>40</v>
      </c>
      <c r="DL150" s="120" t="s">
        <v>40</v>
      </c>
      <c r="DM150" s="120" t="s">
        <v>39</v>
      </c>
      <c r="DN150" s="120" t="s">
        <v>39</v>
      </c>
      <c r="DO150" s="60"/>
      <c r="DP150" s="189" t="s">
        <v>52</v>
      </c>
      <c r="DQ150" s="189" t="s">
        <v>52</v>
      </c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65">SUM(BS136, -BS143)</f>
        <v>3.2199999999999999E-2</v>
      </c>
      <c r="BT151" s="121">
        <f t="shared" si="365"/>
        <v>4.6799999999999994E-2</v>
      </c>
      <c r="BU151" s="180">
        <f t="shared" si="365"/>
        <v>6.4299999999999996E-2</v>
      </c>
      <c r="BV151" s="147">
        <f t="shared" si="365"/>
        <v>8.9200000000000002E-2</v>
      </c>
      <c r="BW151" s="121">
        <f t="shared" si="365"/>
        <v>8.8700000000000001E-2</v>
      </c>
      <c r="BX151" s="180">
        <f t="shared" si="365"/>
        <v>8.77E-2</v>
      </c>
      <c r="BY151" s="225">
        <f t="shared" si="365"/>
        <v>8.2400000000000001E-2</v>
      </c>
      <c r="BZ151" s="15">
        <f t="shared" si="365"/>
        <v>9.1600000000000001E-2</v>
      </c>
      <c r="CA151" s="152">
        <f t="shared" si="365"/>
        <v>9.0400000000000008E-2</v>
      </c>
      <c r="CB151" s="147">
        <f t="shared" si="365"/>
        <v>0.15129999999999999</v>
      </c>
      <c r="CC151" s="121">
        <f t="shared" si="365"/>
        <v>0.15250000000000002</v>
      </c>
      <c r="CD151" s="180">
        <f t="shared" si="365"/>
        <v>0.184</v>
      </c>
      <c r="CE151" s="147">
        <f t="shared" si="365"/>
        <v>0.1986</v>
      </c>
      <c r="CF151" s="121">
        <f t="shared" si="365"/>
        <v>0.18729999999999999</v>
      </c>
      <c r="CG151" s="180">
        <f t="shared" si="365"/>
        <v>0.19839999999999999</v>
      </c>
      <c r="CH151" s="147">
        <f t="shared" si="365"/>
        <v>0.20330000000000001</v>
      </c>
      <c r="CI151" s="121">
        <f t="shared" si="365"/>
        <v>0.2079</v>
      </c>
      <c r="CJ151" s="180">
        <f t="shared" si="365"/>
        <v>0.20080000000000001</v>
      </c>
      <c r="CK151" s="147">
        <f t="shared" si="365"/>
        <v>0.1918</v>
      </c>
      <c r="CL151" s="121">
        <f t="shared" ref="CL151:CM151" si="366">SUM(CL136, -CL143)</f>
        <v>0.21650000000000003</v>
      </c>
      <c r="CM151" s="180">
        <f t="shared" si="366"/>
        <v>0.22700000000000001</v>
      </c>
      <c r="CN151" s="147">
        <f t="shared" ref="CN151:CW151" si="367">SUM(CN136, -CN143)</f>
        <v>0.214</v>
      </c>
      <c r="CO151" s="121">
        <f t="shared" si="367"/>
        <v>0.21229999999999999</v>
      </c>
      <c r="CP151" s="180">
        <f t="shared" si="367"/>
        <v>0.2079</v>
      </c>
      <c r="CQ151" s="147">
        <f t="shared" si="367"/>
        <v>0.1575</v>
      </c>
      <c r="CR151" s="121">
        <f t="shared" si="367"/>
        <v>0.1694</v>
      </c>
      <c r="CS151" s="180">
        <f t="shared" si="367"/>
        <v>0.1953</v>
      </c>
      <c r="CT151" s="145">
        <f t="shared" si="367"/>
        <v>0.17520000000000002</v>
      </c>
      <c r="CU151" s="121">
        <f t="shared" si="367"/>
        <v>0.1759</v>
      </c>
      <c r="CV151" s="180">
        <f t="shared" si="367"/>
        <v>0.1782</v>
      </c>
      <c r="CW151" s="147">
        <f t="shared" si="367"/>
        <v>0.19940000000000002</v>
      </c>
      <c r="CX151" s="121">
        <f t="shared" ref="CX151:CY151" si="368">SUM(CX136, -CX143)</f>
        <v>0.1694</v>
      </c>
      <c r="CY151" s="180">
        <f t="shared" ref="CY151:CZ151" si="369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45">
        <f>SUM(DF136, -DF143)</f>
        <v>0.16470000000000001</v>
      </c>
      <c r="DG151" s="117">
        <f>SUM(DG136, -DG143)</f>
        <v>0.15709999999999999</v>
      </c>
      <c r="DH151" s="177">
        <f>SUM(DH136, -DH143)</f>
        <v>0.16420000000000001</v>
      </c>
      <c r="DI151" s="147">
        <f>SUM(DI136, -DI143)</f>
        <v>0.16120000000000001</v>
      </c>
      <c r="DJ151" s="117">
        <f>SUM(DJ136, -DJ143)</f>
        <v>0.17860000000000001</v>
      </c>
      <c r="DK151" s="180">
        <f>SUM(DK136, -DK143)</f>
        <v>0.19020000000000001</v>
      </c>
      <c r="DL151" s="121">
        <f>SUM(DL136, -DL143)</f>
        <v>0.1643</v>
      </c>
      <c r="DM151" s="117">
        <f>SUM(DM136, -DM143)</f>
        <v>0.1678</v>
      </c>
      <c r="DN151" s="117">
        <f>SUM(DN136, -DN143)</f>
        <v>0.1502</v>
      </c>
      <c r="DO151" s="6">
        <f>SUM(DO136, -DO143,)</f>
        <v>0</v>
      </c>
      <c r="DP151" s="116">
        <f>SUM(DP136, -DP143)</f>
        <v>0.17080000000000001</v>
      </c>
      <c r="DQ151" s="116">
        <f>SUM(DQ136, -DQ143)</f>
        <v>0.19900000000000001</v>
      </c>
      <c r="DR151" s="6">
        <f>SUM(DR137, -DR143)</f>
        <v>0</v>
      </c>
      <c r="DS151" s="6">
        <f>SUM(DS137, -DS143)</f>
        <v>0</v>
      </c>
      <c r="DT151" s="6">
        <f>SUM(DT137, -DT143)</f>
        <v>0</v>
      </c>
      <c r="DU151" s="6">
        <f>SUM(DU137, -DU143,)</f>
        <v>0</v>
      </c>
      <c r="DV151" s="6">
        <f>SUM(DV137, -DV143,)</f>
        <v>0</v>
      </c>
      <c r="DW151" s="6">
        <f>SUM(DW137, -DW143)</f>
        <v>0</v>
      </c>
      <c r="DX151" s="6">
        <f>SUM(DX137, -DX143)</f>
        <v>0</v>
      </c>
      <c r="DY151" s="6">
        <f>SUM(DY137, -DY143)</f>
        <v>0</v>
      </c>
      <c r="DZ151" s="6">
        <f>SUM(DZ137,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70">SUM(EC136, -EC143)</f>
        <v>0</v>
      </c>
      <c r="ED151" s="6">
        <f t="shared" si="370"/>
        <v>0</v>
      </c>
      <c r="EE151" s="6">
        <f t="shared" si="370"/>
        <v>0</v>
      </c>
      <c r="EF151" s="6">
        <f t="shared" si="370"/>
        <v>0</v>
      </c>
      <c r="EG151" s="6">
        <f t="shared" si="370"/>
        <v>0</v>
      </c>
      <c r="EH151" s="6">
        <f t="shared" si="370"/>
        <v>0</v>
      </c>
      <c r="EI151" s="6">
        <f t="shared" si="370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71">SUM(GU136, -GU143)</f>
        <v>0</v>
      </c>
      <c r="GV151" s="6">
        <f t="shared" si="371"/>
        <v>0</v>
      </c>
      <c r="GW151" s="6">
        <f t="shared" si="371"/>
        <v>0</v>
      </c>
      <c r="GX151" s="6">
        <f t="shared" si="371"/>
        <v>0</v>
      </c>
      <c r="GY151" s="6">
        <f t="shared" si="371"/>
        <v>0</v>
      </c>
      <c r="GZ151" s="6">
        <f t="shared" si="371"/>
        <v>0</v>
      </c>
      <c r="HA151" s="6">
        <f t="shared" si="371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65" t="s">
        <v>52</v>
      </c>
      <c r="DG152" s="189" t="s">
        <v>52</v>
      </c>
      <c r="DH152" s="200" t="s">
        <v>52</v>
      </c>
      <c r="DI152" s="159" t="s">
        <v>39</v>
      </c>
      <c r="DJ152" s="120" t="s">
        <v>40</v>
      </c>
      <c r="DK152" s="200" t="s">
        <v>53</v>
      </c>
      <c r="DL152" s="120" t="s">
        <v>39</v>
      </c>
      <c r="DM152" s="120" t="s">
        <v>40</v>
      </c>
      <c r="DN152" s="120" t="s">
        <v>40</v>
      </c>
      <c r="DO152" s="60"/>
      <c r="DP152" s="120" t="s">
        <v>39</v>
      </c>
      <c r="DQ152" s="120" t="s">
        <v>39</v>
      </c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72">SUM(BS137, -BS143)</f>
        <v>3.0700000000000002E-2</v>
      </c>
      <c r="BT153" s="121">
        <f t="shared" si="372"/>
        <v>0.04</v>
      </c>
      <c r="BU153" s="274">
        <f t="shared" si="372"/>
        <v>5.1200000000000002E-2</v>
      </c>
      <c r="BV153" s="145">
        <f t="shared" si="372"/>
        <v>7.3599999999999999E-2</v>
      </c>
      <c r="BW153" s="117">
        <f t="shared" si="372"/>
        <v>7.8399999999999997E-2</v>
      </c>
      <c r="BX153" s="177">
        <f t="shared" si="372"/>
        <v>7.8899999999999998E-2</v>
      </c>
      <c r="BY153" s="227">
        <f t="shared" si="372"/>
        <v>7.8299999999999995E-2</v>
      </c>
      <c r="BZ153" s="94">
        <f t="shared" si="372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73">SUM(CD136, -CD142)</f>
        <v>0.16889999999999999</v>
      </c>
      <c r="CE153" s="147">
        <f t="shared" si="373"/>
        <v>0.192</v>
      </c>
      <c r="CF153" s="121">
        <f t="shared" si="373"/>
        <v>0.17859999999999998</v>
      </c>
      <c r="CG153" s="180">
        <f t="shared" si="373"/>
        <v>0.18529999999999999</v>
      </c>
      <c r="CH153" s="147">
        <f t="shared" si="373"/>
        <v>0.18770000000000001</v>
      </c>
      <c r="CI153" s="121">
        <f t="shared" si="373"/>
        <v>0.20629999999999998</v>
      </c>
      <c r="CJ153" s="180">
        <f t="shared" si="373"/>
        <v>0.2006</v>
      </c>
      <c r="CK153" s="147">
        <f t="shared" si="373"/>
        <v>0.18179999999999999</v>
      </c>
      <c r="CL153" s="121">
        <f t="shared" ref="CL153:CM153" si="374">SUM(CL136, -CL142)</f>
        <v>0.20540000000000003</v>
      </c>
      <c r="CM153" s="180">
        <f t="shared" si="374"/>
        <v>0.21290000000000001</v>
      </c>
      <c r="CN153" s="147">
        <f t="shared" ref="CN153:CW153" si="375">SUM(CN136, -CN142)</f>
        <v>0.20479999999999998</v>
      </c>
      <c r="CO153" s="121">
        <f t="shared" si="375"/>
        <v>0.1968</v>
      </c>
      <c r="CP153" s="180">
        <f t="shared" si="375"/>
        <v>0.1893</v>
      </c>
      <c r="CQ153" s="145">
        <f t="shared" si="375"/>
        <v>0.1474</v>
      </c>
      <c r="CR153" s="117">
        <f t="shared" si="375"/>
        <v>0.15039999999999998</v>
      </c>
      <c r="CS153" s="177">
        <f t="shared" si="375"/>
        <v>0.1711</v>
      </c>
      <c r="CT153" s="147">
        <f t="shared" si="375"/>
        <v>0.15210000000000001</v>
      </c>
      <c r="CU153" s="117">
        <f t="shared" si="375"/>
        <v>0.1754</v>
      </c>
      <c r="CV153" s="180">
        <f t="shared" si="375"/>
        <v>0.16689999999999999</v>
      </c>
      <c r="CW153" s="147">
        <f t="shared" si="375"/>
        <v>0.1678</v>
      </c>
      <c r="CX153" s="121">
        <f t="shared" ref="CX153:CY153" si="376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54">
        <f>SUM(DF137, -DF143)</f>
        <v>0.15860000000000002</v>
      </c>
      <c r="DG153" s="116">
        <f>SUM(DG137, -DG143)</f>
        <v>0.14119999999999999</v>
      </c>
      <c r="DH153" s="176">
        <f>SUM(DH137, -DH143)</f>
        <v>0.154</v>
      </c>
      <c r="DI153" s="145">
        <f>SUM(DI136, -DI142)</f>
        <v>0.15989999999999999</v>
      </c>
      <c r="DJ153" s="121">
        <f>SUM(DJ137, -DJ143)</f>
        <v>0.17020000000000002</v>
      </c>
      <c r="DK153" s="177">
        <f>SUM(DK137, -DK143)</f>
        <v>0.1696</v>
      </c>
      <c r="DL153" s="117">
        <f>SUM(DL136, -DL142)</f>
        <v>0.15739999999999998</v>
      </c>
      <c r="DM153" s="121">
        <f>SUM(DM136, -DM142)</f>
        <v>0.16550000000000001</v>
      </c>
      <c r="DN153" s="121">
        <f>SUM(DN136, -DN142)</f>
        <v>0.1489</v>
      </c>
      <c r="DO153" s="6">
        <f>SUM(DO136, -DO142)</f>
        <v>0</v>
      </c>
      <c r="DP153" s="117">
        <f>SUM(DP137, -DP143)</f>
        <v>0.15710000000000002</v>
      </c>
      <c r="DQ153" s="117">
        <f>SUM(DQ137, -DQ143)</f>
        <v>0.1804</v>
      </c>
      <c r="DR153" s="6">
        <f>SUM(DR137, -DR142,)</f>
        <v>0</v>
      </c>
      <c r="DS153" s="6">
        <f>SUM(DS136, -DS143)</f>
        <v>0</v>
      </c>
      <c r="DT153" s="6">
        <f>SUM(DT137, -DT142)</f>
        <v>0</v>
      </c>
      <c r="DU153" s="6">
        <f>SUM(DU137, -DU142)</f>
        <v>0</v>
      </c>
      <c r="DV153" s="6">
        <f>SUM(DV137, -DV142)</f>
        <v>0</v>
      </c>
      <c r="DW153" s="6">
        <f>SUM(DW137, -DW142)</f>
        <v>0</v>
      </c>
      <c r="DX153" s="6">
        <f>SUM(DX137, -DX142,)</f>
        <v>0</v>
      </c>
      <c r="DY153" s="6">
        <f>SUM(DY136, -DY143)</f>
        <v>0</v>
      </c>
      <c r="DZ153" s="6">
        <f>SUM(DZ137,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43" t="s">
        <v>70</v>
      </c>
      <c r="DG154" s="118" t="s">
        <v>70</v>
      </c>
      <c r="DH154" s="178" t="s">
        <v>70</v>
      </c>
      <c r="DI154" s="165" t="s">
        <v>53</v>
      </c>
      <c r="DJ154" s="189" t="s">
        <v>52</v>
      </c>
      <c r="DK154" s="181" t="s">
        <v>39</v>
      </c>
      <c r="DL154" s="189" t="s">
        <v>53</v>
      </c>
      <c r="DM154" s="120" t="s">
        <v>41</v>
      </c>
      <c r="DN154" s="189" t="s">
        <v>52</v>
      </c>
      <c r="DO154" s="60"/>
      <c r="DP154" s="118" t="s">
        <v>70</v>
      </c>
      <c r="DQ154" s="169" t="s">
        <v>67</v>
      </c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77">SUM(CD137, -CD143)</f>
        <v>0.1298</v>
      </c>
      <c r="CE155" s="147">
        <f t="shared" si="377"/>
        <v>0.1429</v>
      </c>
      <c r="CF155" s="116">
        <f t="shared" si="377"/>
        <v>0.126</v>
      </c>
      <c r="CG155" s="176">
        <f t="shared" si="377"/>
        <v>0.12959999999999999</v>
      </c>
      <c r="CH155" s="145">
        <f t="shared" si="377"/>
        <v>0.1366</v>
      </c>
      <c r="CI155" s="121">
        <f t="shared" si="377"/>
        <v>0.14180000000000001</v>
      </c>
      <c r="CJ155" s="177">
        <f t="shared" si="377"/>
        <v>0.14780000000000001</v>
      </c>
      <c r="CK155" s="145">
        <f t="shared" si="377"/>
        <v>0.13750000000000001</v>
      </c>
      <c r="CL155" s="117">
        <f t="shared" ref="CL155:CM155" si="378">SUM(CL137, -CL143)</f>
        <v>0.1341</v>
      </c>
      <c r="CM155" s="177">
        <f t="shared" si="378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79">SUM(CR136, -CR141)</f>
        <v>0.11309999999999999</v>
      </c>
      <c r="CS155" s="180">
        <f t="shared" si="379"/>
        <v>0.1384</v>
      </c>
      <c r="CT155" s="147">
        <f t="shared" si="379"/>
        <v>0.1246</v>
      </c>
      <c r="CU155" s="121">
        <f t="shared" si="379"/>
        <v>0.1623</v>
      </c>
      <c r="CV155" s="177">
        <f t="shared" si="379"/>
        <v>0.13750000000000001</v>
      </c>
      <c r="CW155" s="145">
        <f t="shared" si="379"/>
        <v>0.1278</v>
      </c>
      <c r="CX155" s="117">
        <f t="shared" ref="CX155:CY155" si="380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47">
        <f>SUM(DF138, -DF143)</f>
        <v>0.12140000000000001</v>
      </c>
      <c r="DG155" s="121">
        <f>SUM(DG138, -DG143)</f>
        <v>0.1181</v>
      </c>
      <c r="DH155" s="180">
        <f>SUM(DH138, -DH143)</f>
        <v>0.1265</v>
      </c>
      <c r="DI155" s="145">
        <f>SUM(DI137, -DI143)</f>
        <v>0.1457</v>
      </c>
      <c r="DJ155" s="116">
        <f>SUM(DJ136, -DJ142)</f>
        <v>0.16320000000000001</v>
      </c>
      <c r="DK155" s="177">
        <f>SUM(DK136, -DK142)</f>
        <v>0.15379999999999999</v>
      </c>
      <c r="DL155" s="117">
        <f>SUM(DL137, -DL143)</f>
        <v>0.14660000000000001</v>
      </c>
      <c r="DM155" s="121">
        <f>SUM(DM136, -DM141)</f>
        <v>0.12260000000000001</v>
      </c>
      <c r="DN155" s="116">
        <f>SUM(DN137, -DN143)</f>
        <v>0.13969999999999999</v>
      </c>
      <c r="DO155" s="6">
        <f>SUM(DO136, -DO141)</f>
        <v>0</v>
      </c>
      <c r="DP155" s="121">
        <f>SUM(DP138, -DP143)</f>
        <v>0.13730000000000001</v>
      </c>
      <c r="DQ155" s="209">
        <f>SUM(DQ138, -DQ143)</f>
        <v>0.151</v>
      </c>
      <c r="DR155" s="6">
        <f>SUM(DR136, -DR143)</f>
        <v>0</v>
      </c>
      <c r="DS155" s="6">
        <f>SUM(DS137, -DS142)</f>
        <v>0</v>
      </c>
      <c r="DT155" s="6">
        <f>SUM(DT136, -DT143)</f>
        <v>0</v>
      </c>
      <c r="DU155" s="6">
        <f>SUM(DU137, -DU138)</f>
        <v>0</v>
      </c>
      <c r="DV155" s="6">
        <f>SUM(DV136, -DV143)</f>
        <v>0</v>
      </c>
      <c r="DW155" s="6">
        <f>SUM(DW136, -DW143)</f>
        <v>0</v>
      </c>
      <c r="DX155" s="6">
        <f>SUM(DX136, -DX143)</f>
        <v>0</v>
      </c>
      <c r="DY155" s="6">
        <f>SUM(DY137, -DY142)</f>
        <v>0</v>
      </c>
      <c r="DZ155" s="6">
        <f>SUM(DZ136,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55" t="s">
        <v>46</v>
      </c>
      <c r="DG156" s="123" t="s">
        <v>46</v>
      </c>
      <c r="DH156" s="184" t="s">
        <v>46</v>
      </c>
      <c r="DI156" s="165" t="s">
        <v>52</v>
      </c>
      <c r="DJ156" s="120" t="s">
        <v>39</v>
      </c>
      <c r="DK156" s="184" t="s">
        <v>47</v>
      </c>
      <c r="DL156" s="120" t="s">
        <v>41</v>
      </c>
      <c r="DM156" s="189" t="s">
        <v>52</v>
      </c>
      <c r="DN156" s="189" t="s">
        <v>53</v>
      </c>
      <c r="DO156" s="60"/>
      <c r="DP156" s="169" t="s">
        <v>67</v>
      </c>
      <c r="DQ156" s="123" t="s">
        <v>46</v>
      </c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7">
        <f>SUM(DF139, -DF143)</f>
        <v>0.11940000000000001</v>
      </c>
      <c r="DG157" s="248">
        <f>SUM(DG139, -DG143)</f>
        <v>0.1118</v>
      </c>
      <c r="DH157" s="274">
        <f>SUM(DH139, -DH143)</f>
        <v>0.11449999999999999</v>
      </c>
      <c r="DI157" s="154">
        <f>SUM(DI137, -DI142)</f>
        <v>0.1444</v>
      </c>
      <c r="DJ157" s="117">
        <f>SUM(DJ137, -DJ142)</f>
        <v>0.15479999999999999</v>
      </c>
      <c r="DK157" s="180">
        <f>SUM(DK138, -DK143)</f>
        <v>0.13819999999999999</v>
      </c>
      <c r="DL157" s="121">
        <f>SUM(DL136, -DL141)</f>
        <v>0.13999999999999999</v>
      </c>
      <c r="DM157" s="116">
        <f>SUM(DM137, -DM143)</f>
        <v>0.1198</v>
      </c>
      <c r="DN157" s="117">
        <f>SUM(DN137, -DN142)</f>
        <v>0.1384</v>
      </c>
      <c r="DO157" s="6">
        <f>SUM(DO142, -DO153,)</f>
        <v>0</v>
      </c>
      <c r="DP157" s="209">
        <f>SUM(DP139, -DP143)</f>
        <v>0.1356</v>
      </c>
      <c r="DQ157" s="248">
        <f>SUM(DQ139, -DQ143)</f>
        <v>0.1477</v>
      </c>
      <c r="DR157" s="6">
        <f>SUM(DR142, -DR153)</f>
        <v>0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81">SUM(EC142, -EC153)</f>
        <v>0</v>
      </c>
      <c r="ED157" s="6">
        <f t="shared" si="381"/>
        <v>0</v>
      </c>
      <c r="EE157" s="6">
        <f t="shared" si="381"/>
        <v>0</v>
      </c>
      <c r="EF157" s="6">
        <f t="shared" si="381"/>
        <v>0</v>
      </c>
      <c r="EG157" s="6">
        <f t="shared" si="381"/>
        <v>0</v>
      </c>
      <c r="EH157" s="6">
        <f t="shared" si="381"/>
        <v>0</v>
      </c>
      <c r="EI157" s="6">
        <f t="shared" si="381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82">SUM(GU142, -GU153)</f>
        <v>0</v>
      </c>
      <c r="GV157" s="6">
        <f t="shared" si="382"/>
        <v>0</v>
      </c>
      <c r="GW157" s="6">
        <f t="shared" si="382"/>
        <v>0</v>
      </c>
      <c r="GX157" s="6">
        <f t="shared" si="382"/>
        <v>0</v>
      </c>
      <c r="GY157" s="6">
        <f t="shared" si="382"/>
        <v>0</v>
      </c>
      <c r="GZ157" s="6">
        <f t="shared" si="382"/>
        <v>0</v>
      </c>
      <c r="HA157" s="6">
        <f t="shared" si="382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201" t="s">
        <v>67</v>
      </c>
      <c r="DG158" s="120" t="s">
        <v>40</v>
      </c>
      <c r="DH158" s="181" t="s">
        <v>40</v>
      </c>
      <c r="DI158" s="143" t="s">
        <v>65</v>
      </c>
      <c r="DJ158" s="118" t="s">
        <v>65</v>
      </c>
      <c r="DK158" s="200" t="s">
        <v>52</v>
      </c>
      <c r="DL158" s="189" t="s">
        <v>52</v>
      </c>
      <c r="DM158" s="189" t="s">
        <v>53</v>
      </c>
      <c r="DN158" s="118" t="s">
        <v>70</v>
      </c>
      <c r="DO158" s="60"/>
      <c r="DP158" s="123" t="s">
        <v>46</v>
      </c>
      <c r="DQ158" s="118" t="s">
        <v>70</v>
      </c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167">
        <f>SUM(DF140, -DF143)</f>
        <v>0.1084</v>
      </c>
      <c r="DG159" s="121">
        <f>SUM(DG136, -DG142)</f>
        <v>0.1114</v>
      </c>
      <c r="DH159" s="180">
        <f>SUM(DH136, -DH142)</f>
        <v>0.1089</v>
      </c>
      <c r="DI159" s="147">
        <f>SUM(DI138, -DI143)</f>
        <v>0.1152</v>
      </c>
      <c r="DJ159" s="121">
        <f>SUM(DJ138, -DJ143)</f>
        <v>0.13570000000000002</v>
      </c>
      <c r="DK159" s="176">
        <f>SUM(DK137, -DK142)</f>
        <v>0.13319999999999999</v>
      </c>
      <c r="DL159" s="116">
        <f>SUM(DL137, -DL142)</f>
        <v>0.13969999999999999</v>
      </c>
      <c r="DM159" s="117">
        <f>SUM(DM137, -DM142)</f>
        <v>0.11750000000000001</v>
      </c>
      <c r="DN159" s="121">
        <f>SUM(DN138, -DN143)</f>
        <v>0.13189999999999999</v>
      </c>
      <c r="DO159" s="6">
        <f>SUM(DO142, -DO152)</f>
        <v>0</v>
      </c>
      <c r="DP159" s="248">
        <f>SUM(DP140, -DP143)</f>
        <v>0.12590000000000001</v>
      </c>
      <c r="DQ159" s="121">
        <f>SUM(DQ140, -DQ143)</f>
        <v>0.12890000000000001</v>
      </c>
      <c r="DR159" s="6">
        <f>SUM(DR142, -DR152,)</f>
        <v>0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59" t="s">
        <v>40</v>
      </c>
      <c r="DG160" s="169" t="s">
        <v>67</v>
      </c>
      <c r="DH160" s="185" t="s">
        <v>57</v>
      </c>
      <c r="DI160" s="143" t="s">
        <v>70</v>
      </c>
      <c r="DJ160" s="123" t="s">
        <v>47</v>
      </c>
      <c r="DK160" s="181" t="s">
        <v>41</v>
      </c>
      <c r="DL160" s="123" t="s">
        <v>47</v>
      </c>
      <c r="DM160" s="123" t="s">
        <v>46</v>
      </c>
      <c r="DN160" s="118" t="s">
        <v>65</v>
      </c>
      <c r="DO160" s="60"/>
      <c r="DP160" s="189" t="s">
        <v>53</v>
      </c>
      <c r="DQ160" s="189" t="s">
        <v>53</v>
      </c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47">
        <f>SUM(DF136, -DF142)</f>
        <v>0.1071</v>
      </c>
      <c r="DG161" s="209">
        <f>SUM(DG140, -DG143)</f>
        <v>0.1033</v>
      </c>
      <c r="DH161" s="177">
        <f>SUM(DH140, -DH143)</f>
        <v>0.1021</v>
      </c>
      <c r="DI161" s="147">
        <f>SUM(DI138, -DI142)</f>
        <v>0.1139</v>
      </c>
      <c r="DJ161" s="121">
        <f>SUM(DJ139, -DJ143)</f>
        <v>0.1333</v>
      </c>
      <c r="DK161" s="180">
        <f>SUM(DK136, -DK141)</f>
        <v>0.12859999999999999</v>
      </c>
      <c r="DL161" s="121">
        <f>SUM(DL138, -DL143)</f>
        <v>0.1232</v>
      </c>
      <c r="DM161" s="248">
        <f>SUM(DM138, -DM143)</f>
        <v>0.1144</v>
      </c>
      <c r="DN161" s="121">
        <f>SUM(DN138, -DN142)</f>
        <v>0.13059999999999999</v>
      </c>
      <c r="DO161" s="6">
        <f>SUM(DO142, -DO151)</f>
        <v>0</v>
      </c>
      <c r="DP161" s="117">
        <f>SUM(DP136, -DP142)</f>
        <v>0.11130000000000001</v>
      </c>
      <c r="DQ161" s="117">
        <f>SUM(DQ136, -DQ142)</f>
        <v>0.11910000000000001</v>
      </c>
      <c r="DR161" s="6">
        <f>SUM(DR143, -DR153)</f>
        <v>0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65" t="s">
        <v>53</v>
      </c>
      <c r="DG162" s="122" t="s">
        <v>57</v>
      </c>
      <c r="DH162" s="200" t="s">
        <v>53</v>
      </c>
      <c r="DI162" s="155" t="s">
        <v>47</v>
      </c>
      <c r="DJ162" s="261" t="s">
        <v>54</v>
      </c>
      <c r="DK162" s="185" t="s">
        <v>84</v>
      </c>
      <c r="DL162" s="261" t="s">
        <v>54</v>
      </c>
      <c r="DM162" s="123" t="s">
        <v>47</v>
      </c>
      <c r="DN162" s="123" t="s">
        <v>46</v>
      </c>
      <c r="DO162" s="60"/>
      <c r="DP162" s="122" t="s">
        <v>57</v>
      </c>
      <c r="DQ162" s="122" t="s">
        <v>57</v>
      </c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45">
        <f>SUM(DF137, -DF142)</f>
        <v>0.10100000000000001</v>
      </c>
      <c r="DG163" s="117">
        <f>SUM(DG141, -DG143)</f>
        <v>9.7199999999999995E-2</v>
      </c>
      <c r="DH163" s="177">
        <f>SUM(DH137, -DH142)</f>
        <v>9.870000000000001E-2</v>
      </c>
      <c r="DI163" s="147">
        <f>SUM(DI139, -DI143)</f>
        <v>0.11149999999999999</v>
      </c>
      <c r="DJ163" s="119">
        <f>SUM(DJ136, -DJ141)</f>
        <v>0.1208</v>
      </c>
      <c r="DK163" s="177">
        <f>SUM(DK139, -DK143)</f>
        <v>0.1232</v>
      </c>
      <c r="DL163" s="119">
        <f>SUM(DL137, -DL141)</f>
        <v>0.12229999999999999</v>
      </c>
      <c r="DM163" s="121">
        <f>SUM(DM138, -DM142)</f>
        <v>0.11210000000000001</v>
      </c>
      <c r="DN163" s="248">
        <f>SUM(DN139, -DN143)</f>
        <v>9.7599999999999992E-2</v>
      </c>
      <c r="DO163" s="6">
        <f>SUM(DO152, -DO159,)</f>
        <v>0</v>
      </c>
      <c r="DP163" s="117">
        <f>SUM(DP141, -DP143)</f>
        <v>9.9400000000000002E-2</v>
      </c>
      <c r="DQ163" s="117">
        <f>SUM(DQ141, -DQ143)</f>
        <v>0.11470000000000001</v>
      </c>
      <c r="DR163" s="6">
        <f t="shared" ref="DQ163:DT163" si="383">SUM(DR152, -DR159)</f>
        <v>0</v>
      </c>
      <c r="DS163" s="6">
        <f t="shared" si="383"/>
        <v>0</v>
      </c>
      <c r="DT163" s="6">
        <f t="shared" si="383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384">SUM(DW152, -DW159)</f>
        <v>0</v>
      </c>
      <c r="DX163" s="6">
        <f t="shared" si="384"/>
        <v>0</v>
      </c>
      <c r="DY163" s="6">
        <f t="shared" si="384"/>
        <v>0</v>
      </c>
      <c r="DZ163" s="6">
        <f t="shared" si="384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385">SUM(EC152, -EC159)</f>
        <v>0</v>
      </c>
      <c r="ED163" s="6">
        <f t="shared" si="385"/>
        <v>0</v>
      </c>
      <c r="EE163" s="6">
        <f t="shared" si="385"/>
        <v>0</v>
      </c>
      <c r="EF163" s="6">
        <f t="shared" si="385"/>
        <v>0</v>
      </c>
      <c r="EG163" s="6">
        <f t="shared" si="385"/>
        <v>0</v>
      </c>
      <c r="EH163" s="6">
        <f t="shared" si="385"/>
        <v>0</v>
      </c>
      <c r="EI163" s="6">
        <f t="shared" si="385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86">SUM(EM152, -EM159)</f>
        <v>0</v>
      </c>
      <c r="EN163" s="6">
        <f t="shared" si="386"/>
        <v>0</v>
      </c>
      <c r="EO163" s="6">
        <f t="shared" si="386"/>
        <v>0</v>
      </c>
      <c r="EP163" s="6">
        <f t="shared" si="386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87">SUM(ES152, -ES159)</f>
        <v>0</v>
      </c>
      <c r="ET163" s="6">
        <f t="shared" si="387"/>
        <v>0</v>
      </c>
      <c r="EU163" s="6">
        <f t="shared" si="387"/>
        <v>0</v>
      </c>
      <c r="EV163" s="6">
        <f t="shared" si="387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88">SUM(EY152, -EY159)</f>
        <v>0</v>
      </c>
      <c r="EZ163" s="6">
        <f t="shared" si="388"/>
        <v>0</v>
      </c>
      <c r="FA163" s="6">
        <f t="shared" si="388"/>
        <v>0</v>
      </c>
      <c r="FB163" s="6">
        <f t="shared" si="388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89">SUM(FE152, -FE159)</f>
        <v>0</v>
      </c>
      <c r="FF163" s="6">
        <f t="shared" si="389"/>
        <v>0</v>
      </c>
      <c r="FG163" s="6">
        <f t="shared" si="389"/>
        <v>0</v>
      </c>
      <c r="FH163" s="6">
        <f t="shared" si="389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90">SUM(FK152, -FK159)</f>
        <v>0</v>
      </c>
      <c r="FL163" s="6">
        <f t="shared" si="390"/>
        <v>0</v>
      </c>
      <c r="FM163" s="6">
        <f t="shared" si="390"/>
        <v>0</v>
      </c>
      <c r="FN163" s="6">
        <f t="shared" si="390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91">SUM(FQ152, -FQ159)</f>
        <v>0</v>
      </c>
      <c r="FR163" s="6">
        <f t="shared" si="391"/>
        <v>0</v>
      </c>
      <c r="FS163" s="6">
        <f t="shared" si="391"/>
        <v>0</v>
      </c>
      <c r="FT163" s="6">
        <f t="shared" si="391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92">SUM(FW152, -FW159)</f>
        <v>0</v>
      </c>
      <c r="FX163" s="6">
        <f t="shared" si="392"/>
        <v>0</v>
      </c>
      <c r="FY163" s="6">
        <f t="shared" si="392"/>
        <v>0</v>
      </c>
      <c r="FZ163" s="6">
        <f t="shared" si="392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93">SUM(GC152, -GC159)</f>
        <v>0</v>
      </c>
      <c r="GD163" s="6">
        <f t="shared" si="393"/>
        <v>0</v>
      </c>
      <c r="GE163" s="6">
        <f t="shared" si="393"/>
        <v>0</v>
      </c>
      <c r="GF163" s="6">
        <f t="shared" si="393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94">SUM(GI152, -GI159)</f>
        <v>0</v>
      </c>
      <c r="GJ163" s="6">
        <f t="shared" si="394"/>
        <v>0</v>
      </c>
      <c r="GK163" s="6">
        <f t="shared" si="394"/>
        <v>0</v>
      </c>
      <c r="GL163" s="6">
        <f t="shared" si="394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95">SUM(GO152, -GO159)</f>
        <v>0</v>
      </c>
      <c r="GP163" s="6">
        <f t="shared" si="395"/>
        <v>0</v>
      </c>
      <c r="GQ163" s="6">
        <f t="shared" si="395"/>
        <v>0</v>
      </c>
      <c r="GR163" s="6">
        <f t="shared" si="395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96">SUM(GU152, -GU159)</f>
        <v>0</v>
      </c>
      <c r="GV163" s="6">
        <f t="shared" si="396"/>
        <v>0</v>
      </c>
      <c r="GW163" s="6">
        <f t="shared" si="396"/>
        <v>0</v>
      </c>
      <c r="GX163" s="6">
        <f t="shared" si="396"/>
        <v>0</v>
      </c>
      <c r="GY163" s="6">
        <f t="shared" si="396"/>
        <v>0</v>
      </c>
      <c r="GZ163" s="6">
        <f t="shared" si="396"/>
        <v>0</v>
      </c>
      <c r="HA163" s="6">
        <f t="shared" si="396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57" t="s">
        <v>57</v>
      </c>
      <c r="DG164" s="189" t="s">
        <v>53</v>
      </c>
      <c r="DH164" s="187" t="s">
        <v>67</v>
      </c>
      <c r="DI164" s="155" t="s">
        <v>46</v>
      </c>
      <c r="DJ164" s="118" t="s">
        <v>70</v>
      </c>
      <c r="DK164" s="178" t="s">
        <v>65</v>
      </c>
      <c r="DL164" s="123" t="s">
        <v>46</v>
      </c>
      <c r="DM164" s="118" t="s">
        <v>70</v>
      </c>
      <c r="DN164" s="123" t="s">
        <v>47</v>
      </c>
      <c r="DO164" s="60"/>
      <c r="DP164" s="120" t="s">
        <v>40</v>
      </c>
      <c r="DQ164" s="120" t="s">
        <v>40</v>
      </c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45">
        <f>SUM(DF141, -DF143)</f>
        <v>0.1003</v>
      </c>
      <c r="DG165" s="117">
        <f>SUM(DG137, -DG142)</f>
        <v>9.5500000000000002E-2</v>
      </c>
      <c r="DH165" s="188">
        <f>SUM(DH141, -DH143)</f>
        <v>9.6199999999999994E-2</v>
      </c>
      <c r="DI165" s="247">
        <f>SUM(DI139, -DI142)</f>
        <v>0.11019999999999999</v>
      </c>
      <c r="DJ165" s="121">
        <f>SUM(DJ138, -DJ142)</f>
        <v>0.12029999999999999</v>
      </c>
      <c r="DK165" s="180">
        <f>SUM(DK140, -DK143)</f>
        <v>0.12240000000000001</v>
      </c>
      <c r="DL165" s="248">
        <f>SUM(DL138, -DL142)</f>
        <v>0.11630000000000001</v>
      </c>
      <c r="DM165" s="121">
        <f>SUM(DM139, -DM143)</f>
        <v>0.10830000000000001</v>
      </c>
      <c r="DN165" s="121">
        <f>SUM(DN139, -DN142)</f>
        <v>9.6299999999999997E-2</v>
      </c>
      <c r="DO165" s="6">
        <f>SUM(DO152, -DO158)</f>
        <v>0</v>
      </c>
      <c r="DP165" s="121">
        <f>SUM(DP137, -DP142)</f>
        <v>9.7599999999999992E-2</v>
      </c>
      <c r="DQ165" s="121">
        <f>SUM(DQ137, -DQ142)</f>
        <v>0.10050000000000001</v>
      </c>
      <c r="DR165" s="6">
        <f>SUM(DR152, -DR158,)</f>
        <v>0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59" t="s">
        <v>38</v>
      </c>
      <c r="DG166" s="118" t="s">
        <v>65</v>
      </c>
      <c r="DH166" s="178" t="s">
        <v>65</v>
      </c>
      <c r="DI166" s="159" t="s">
        <v>41</v>
      </c>
      <c r="DJ166" s="123" t="s">
        <v>46</v>
      </c>
      <c r="DK166" s="264" t="s">
        <v>54</v>
      </c>
      <c r="DL166" s="118" t="s">
        <v>65</v>
      </c>
      <c r="DM166" s="118" t="s">
        <v>65</v>
      </c>
      <c r="DN166" s="122" t="s">
        <v>57</v>
      </c>
      <c r="DO166" s="60"/>
      <c r="DP166" s="118" t="s">
        <v>65</v>
      </c>
      <c r="DQ166" s="189" t="s">
        <v>51</v>
      </c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49">
        <f>SUM(DF136, -DF141)</f>
        <v>6.4399999999999999E-2</v>
      </c>
      <c r="DG167" s="121">
        <f>SUM(DG138, -DG142)</f>
        <v>7.2399999999999992E-2</v>
      </c>
      <c r="DH167" s="180">
        <f>SUM(DH138, -DH142)</f>
        <v>7.1199999999999999E-2</v>
      </c>
      <c r="DI167" s="147">
        <f>SUM(DI136, -DI141)</f>
        <v>0.1099</v>
      </c>
      <c r="DJ167" s="248">
        <f>SUM(DJ139, -DJ142)</f>
        <v>0.1179</v>
      </c>
      <c r="DK167" s="179">
        <f>SUM(DK137, -DK141)</f>
        <v>0.108</v>
      </c>
      <c r="DL167" s="121">
        <f>SUM(DL139, -DL143)</f>
        <v>0.1031</v>
      </c>
      <c r="DM167" s="121">
        <f>SUM(DM139, -DM142)</f>
        <v>0.10600000000000001</v>
      </c>
      <c r="DN167" s="117">
        <f>SUM(DN140, -DN143)</f>
        <v>8.6800000000000002E-2</v>
      </c>
      <c r="DO167" s="6">
        <f>SUM(DO152, -DO157)</f>
        <v>0</v>
      </c>
      <c r="DP167" s="121">
        <f>SUM(DP138, -DP142)</f>
        <v>7.7800000000000008E-2</v>
      </c>
      <c r="DQ167" s="121">
        <f>SUM(DQ136, -DQ141)</f>
        <v>8.43E-2</v>
      </c>
      <c r="DR167" s="6">
        <f>SUM(DR153, -DR159)</f>
        <v>0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43" t="s">
        <v>65</v>
      </c>
      <c r="DG168" s="123" t="s">
        <v>47</v>
      </c>
      <c r="DH168" s="181" t="s">
        <v>41</v>
      </c>
      <c r="DI168" s="157" t="s">
        <v>84</v>
      </c>
      <c r="DJ168" s="120" t="s">
        <v>41</v>
      </c>
      <c r="DK168" s="184" t="s">
        <v>46</v>
      </c>
      <c r="DL168" s="122" t="s">
        <v>84</v>
      </c>
      <c r="DM168" s="122" t="s">
        <v>57</v>
      </c>
      <c r="DN168" s="122" t="s">
        <v>84</v>
      </c>
      <c r="DO168" s="60"/>
      <c r="DP168" s="169" t="s">
        <v>64</v>
      </c>
      <c r="DQ168" s="124" t="s">
        <v>63</v>
      </c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47">
        <f>SUM(DF138, -DF142)</f>
        <v>6.3799999999999996E-2</v>
      </c>
      <c r="DG169" s="121">
        <f>SUM(DG139, -DG142)</f>
        <v>6.6099999999999992E-2</v>
      </c>
      <c r="DH169" s="180">
        <f>SUM(DH136, -DH141)</f>
        <v>6.8000000000000005E-2</v>
      </c>
      <c r="DI169" s="145">
        <f>SUM(DI140, -DI143)</f>
        <v>9.459999999999999E-2</v>
      </c>
      <c r="DJ169" s="121">
        <f>SUM(DJ137, -DJ141)</f>
        <v>0.1124</v>
      </c>
      <c r="DK169" s="274">
        <f>SUM(DK138, -DK142)</f>
        <v>0.1018</v>
      </c>
      <c r="DL169" s="117">
        <f>SUM(DL140, -DL143)</f>
        <v>0.10039999999999999</v>
      </c>
      <c r="DM169" s="117">
        <f>SUM(DM140, -DM143)</f>
        <v>9.74E-2</v>
      </c>
      <c r="DN169" s="117">
        <f>SUM(DN140, -DN142)</f>
        <v>8.5500000000000007E-2</v>
      </c>
      <c r="DO169" s="6">
        <f>SUM(DO158, -DO165,)</f>
        <v>0</v>
      </c>
      <c r="DP169" s="121">
        <f>SUM(DP139, -DP142)</f>
        <v>7.6100000000000001E-2</v>
      </c>
      <c r="DQ169" s="117">
        <f>SUM(DQ142, -DQ143)</f>
        <v>7.9899999999999999E-2</v>
      </c>
      <c r="DR169" s="6">
        <f t="shared" ref="DQ169:DT169" si="397">SUM(DR158, -DR165)</f>
        <v>0</v>
      </c>
      <c r="DS169" s="6">
        <f t="shared" si="397"/>
        <v>0</v>
      </c>
      <c r="DT169" s="6">
        <f t="shared" si="397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398">SUM(DW158, -DW165)</f>
        <v>0</v>
      </c>
      <c r="DX169" s="6">
        <f t="shared" si="398"/>
        <v>0</v>
      </c>
      <c r="DY169" s="6">
        <f t="shared" si="398"/>
        <v>0</v>
      </c>
      <c r="DZ169" s="6">
        <f t="shared" si="398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399">SUM(EC158, -EC165)</f>
        <v>0</v>
      </c>
      <c r="ED169" s="6">
        <f t="shared" si="399"/>
        <v>0</v>
      </c>
      <c r="EE169" s="6">
        <f t="shared" si="399"/>
        <v>0</v>
      </c>
      <c r="EF169" s="6">
        <f t="shared" si="399"/>
        <v>0</v>
      </c>
      <c r="EG169" s="6">
        <f t="shared" si="399"/>
        <v>0</v>
      </c>
      <c r="EH169" s="6">
        <f t="shared" si="399"/>
        <v>0</v>
      </c>
      <c r="EI169" s="6">
        <f t="shared" si="399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00">SUM(EM158, -EM165)</f>
        <v>0</v>
      </c>
      <c r="EN169" s="6">
        <f t="shared" si="400"/>
        <v>0</v>
      </c>
      <c r="EO169" s="6">
        <f t="shared" si="400"/>
        <v>0</v>
      </c>
      <c r="EP169" s="6">
        <f t="shared" si="400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01">SUM(ES158, -ES165)</f>
        <v>0</v>
      </c>
      <c r="ET169" s="6">
        <f t="shared" si="401"/>
        <v>0</v>
      </c>
      <c r="EU169" s="6">
        <f t="shared" si="401"/>
        <v>0</v>
      </c>
      <c r="EV169" s="6">
        <f t="shared" si="401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02">SUM(EY158, -EY165)</f>
        <v>0</v>
      </c>
      <c r="EZ169" s="6">
        <f t="shared" si="402"/>
        <v>0</v>
      </c>
      <c r="FA169" s="6">
        <f t="shared" si="402"/>
        <v>0</v>
      </c>
      <c r="FB169" s="6">
        <f t="shared" si="402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03">SUM(FE158, -FE165)</f>
        <v>0</v>
      </c>
      <c r="FF169" s="6">
        <f t="shared" si="403"/>
        <v>0</v>
      </c>
      <c r="FG169" s="6">
        <f t="shared" si="403"/>
        <v>0</v>
      </c>
      <c r="FH169" s="6">
        <f t="shared" si="403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04">SUM(FK158, -FK165)</f>
        <v>0</v>
      </c>
      <c r="FL169" s="6">
        <f t="shared" si="404"/>
        <v>0</v>
      </c>
      <c r="FM169" s="6">
        <f t="shared" si="404"/>
        <v>0</v>
      </c>
      <c r="FN169" s="6">
        <f t="shared" si="404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05">SUM(FQ158, -FQ165)</f>
        <v>0</v>
      </c>
      <c r="FR169" s="6">
        <f t="shared" si="405"/>
        <v>0</v>
      </c>
      <c r="FS169" s="6">
        <f t="shared" si="405"/>
        <v>0</v>
      </c>
      <c r="FT169" s="6">
        <f t="shared" si="405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06">SUM(FW158, -FW165)</f>
        <v>0</v>
      </c>
      <c r="FX169" s="6">
        <f t="shared" si="406"/>
        <v>0</v>
      </c>
      <c r="FY169" s="6">
        <f t="shared" si="406"/>
        <v>0</v>
      </c>
      <c r="FZ169" s="6">
        <f t="shared" si="406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07">SUM(GC158, -GC165)</f>
        <v>0</v>
      </c>
      <c r="GD169" s="6">
        <f t="shared" si="407"/>
        <v>0</v>
      </c>
      <c r="GE169" s="6">
        <f t="shared" si="407"/>
        <v>0</v>
      </c>
      <c r="GF169" s="6">
        <f t="shared" si="407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08">SUM(GI158, -GI165)</f>
        <v>0</v>
      </c>
      <c r="GJ169" s="6">
        <f t="shared" si="408"/>
        <v>0</v>
      </c>
      <c r="GK169" s="6">
        <f t="shared" si="408"/>
        <v>0</v>
      </c>
      <c r="GL169" s="6">
        <f t="shared" si="408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09">SUM(GO158, -GO165)</f>
        <v>0</v>
      </c>
      <c r="GP169" s="6">
        <f t="shared" si="409"/>
        <v>0</v>
      </c>
      <c r="GQ169" s="6">
        <f t="shared" si="409"/>
        <v>0</v>
      </c>
      <c r="GR169" s="6">
        <f t="shared" si="409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10">SUM(GU158, -GU165)</f>
        <v>0</v>
      </c>
      <c r="GV169" s="6">
        <f t="shared" si="410"/>
        <v>0</v>
      </c>
      <c r="GW169" s="6">
        <f t="shared" si="410"/>
        <v>0</v>
      </c>
      <c r="GX169" s="6">
        <f t="shared" si="410"/>
        <v>0</v>
      </c>
      <c r="GY169" s="6">
        <f t="shared" si="410"/>
        <v>0</v>
      </c>
      <c r="GZ169" s="6">
        <f t="shared" si="410"/>
        <v>0</v>
      </c>
      <c r="HA169" s="6">
        <f t="shared" si="410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55" t="s">
        <v>47</v>
      </c>
      <c r="DG170" s="120" t="s">
        <v>38</v>
      </c>
      <c r="DH170" s="181" t="s">
        <v>38</v>
      </c>
      <c r="DI170" s="162" t="s">
        <v>54</v>
      </c>
      <c r="DJ170" s="122" t="s">
        <v>84</v>
      </c>
      <c r="DK170" s="185" t="s">
        <v>57</v>
      </c>
      <c r="DL170" s="123" t="s">
        <v>48</v>
      </c>
      <c r="DM170" s="122" t="s">
        <v>84</v>
      </c>
      <c r="DN170" s="120" t="s">
        <v>41</v>
      </c>
      <c r="DO170" s="60"/>
      <c r="DP170" s="189" t="s">
        <v>51</v>
      </c>
      <c r="DQ170" s="169" t="s">
        <v>64</v>
      </c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47">
        <f>SUM(DF139, -DF142)</f>
        <v>6.1799999999999994E-2</v>
      </c>
      <c r="DG171" s="119">
        <f>SUM(DG136, -DG141)</f>
        <v>5.9900000000000002E-2</v>
      </c>
      <c r="DH171" s="179">
        <f>SUM(DH136, -DH140)</f>
        <v>6.2100000000000002E-2</v>
      </c>
      <c r="DI171" s="149">
        <f>SUM(DI137, -DI141)</f>
        <v>9.4399999999999998E-2</v>
      </c>
      <c r="DJ171" s="117">
        <f>SUM(DJ140, -DJ143)</f>
        <v>0.109</v>
      </c>
      <c r="DK171" s="177">
        <f>SUM(DK139, -DK142)</f>
        <v>8.6800000000000002E-2</v>
      </c>
      <c r="DL171" s="121">
        <f>SUM(DL138, -DL141)</f>
        <v>9.8900000000000002E-2</v>
      </c>
      <c r="DM171" s="117">
        <f>SUM(DM140, -DM142)</f>
        <v>9.5100000000000004E-2</v>
      </c>
      <c r="DN171" s="121">
        <f>SUM(DN136, -DN141)</f>
        <v>7.6100000000000001E-2</v>
      </c>
      <c r="DO171" s="6">
        <f>SUM(DO158, -DO164)</f>
        <v>0</v>
      </c>
      <c r="DP171" s="121">
        <f>SUM(DP136, -DP141)</f>
        <v>7.1400000000000005E-2</v>
      </c>
      <c r="DQ171" s="121">
        <f>SUM(DQ138, -DQ142)</f>
        <v>7.1099999999999997E-2</v>
      </c>
      <c r="DR171" s="6">
        <f>SUM(DR158, -DR164,)</f>
        <v>0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65" t="s">
        <v>51</v>
      </c>
      <c r="DG172" s="169" t="s">
        <v>64</v>
      </c>
      <c r="DH172" s="184" t="s">
        <v>47</v>
      </c>
      <c r="DI172" s="157" t="s">
        <v>57</v>
      </c>
      <c r="DJ172" s="122" t="s">
        <v>57</v>
      </c>
      <c r="DK172" s="178" t="s">
        <v>70</v>
      </c>
      <c r="DL172" s="118" t="s">
        <v>70</v>
      </c>
      <c r="DM172" s="261" t="s">
        <v>54</v>
      </c>
      <c r="DN172" s="169" t="s">
        <v>67</v>
      </c>
      <c r="DO172" s="60"/>
      <c r="DP172" s="123" t="s">
        <v>47</v>
      </c>
      <c r="DQ172" s="189" t="s">
        <v>55</v>
      </c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47">
        <f>SUM(DF137, -DF141)</f>
        <v>5.8300000000000005E-2</v>
      </c>
      <c r="DG173" s="121">
        <f>SUM(DG140, -DG142)</f>
        <v>5.7599999999999998E-2</v>
      </c>
      <c r="DH173" s="180">
        <f>SUM(DH139, -DH142)</f>
        <v>5.9200000000000003E-2</v>
      </c>
      <c r="DI173" s="145">
        <f>SUM(DI140, -DI142)</f>
        <v>9.3299999999999994E-2</v>
      </c>
      <c r="DJ173" s="117">
        <f>SUM(DJ140, -DJ142)</f>
        <v>9.3599999999999989E-2</v>
      </c>
      <c r="DK173" s="180">
        <f>SUM(DK140, -DK142)</f>
        <v>8.5999999999999993E-2</v>
      </c>
      <c r="DL173" s="121">
        <f>SUM(DL139, -DL142)</f>
        <v>9.6200000000000008E-2</v>
      </c>
      <c r="DM173" s="119">
        <f>SUM(DM137, -DM141)</f>
        <v>7.46E-2</v>
      </c>
      <c r="DN173" s="209">
        <f>SUM(DN141, -DN143)</f>
        <v>7.4099999999999999E-2</v>
      </c>
      <c r="DO173" s="6">
        <f>SUM(DO158, -DO163)</f>
        <v>0</v>
      </c>
      <c r="DP173" s="121">
        <f>SUM(DP140, -DP142)</f>
        <v>6.6400000000000001E-2</v>
      </c>
      <c r="DQ173" s="119">
        <f>SUM(DQ136, -DQ140)</f>
        <v>7.010000000000001E-2</v>
      </c>
      <c r="DR173" s="6">
        <f>SUM(DR159, -DR165)</f>
        <v>0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64" t="s">
        <v>63</v>
      </c>
      <c r="DG174" s="120" t="s">
        <v>41</v>
      </c>
      <c r="DH174" s="264" t="s">
        <v>54</v>
      </c>
      <c r="DI174" s="159" t="s">
        <v>38</v>
      </c>
      <c r="DJ174" s="118" t="s">
        <v>68</v>
      </c>
      <c r="DK174" s="184" t="s">
        <v>48</v>
      </c>
      <c r="DL174" s="122" t="s">
        <v>57</v>
      </c>
      <c r="DM174" s="120" t="s">
        <v>38</v>
      </c>
      <c r="DN174" s="169" t="s">
        <v>64</v>
      </c>
      <c r="DO174" s="60"/>
      <c r="DP174" s="124" t="s">
        <v>63</v>
      </c>
      <c r="DQ174" s="123" t="s">
        <v>47</v>
      </c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45">
        <f>SUM(DF142, -DF143)</f>
        <v>5.7600000000000005E-2</v>
      </c>
      <c r="DG175" s="121">
        <f>SUM(DG136, -DG140)</f>
        <v>5.3800000000000001E-2</v>
      </c>
      <c r="DH175" s="179">
        <f>SUM(DH137, -DH141)</f>
        <v>5.7800000000000004E-2</v>
      </c>
      <c r="DI175" s="149">
        <f>SUM(DI136, -DI140)</f>
        <v>6.6600000000000006E-2</v>
      </c>
      <c r="DJ175" s="117">
        <f>SUM(DJ138, -DJ141)</f>
        <v>7.7899999999999997E-2</v>
      </c>
      <c r="DK175" s="180">
        <f>SUM(DK138, -DK141)</f>
        <v>7.6600000000000001E-2</v>
      </c>
      <c r="DL175" s="117">
        <f>SUM(DL140, -DL142)</f>
        <v>9.35E-2</v>
      </c>
      <c r="DM175" s="119">
        <f>SUM(DM136, -DM140)</f>
        <v>7.0400000000000004E-2</v>
      </c>
      <c r="DN175" s="121">
        <f>SUM(DN141, -DN142)</f>
        <v>7.2800000000000004E-2</v>
      </c>
      <c r="DO175" s="6">
        <f>SUM(DO164, -DO171,)</f>
        <v>0</v>
      </c>
      <c r="DP175" s="117">
        <f>SUM(DP142, -DP143)</f>
        <v>5.9500000000000004E-2</v>
      </c>
      <c r="DQ175" s="121">
        <f>SUM(DQ139, -DQ142)</f>
        <v>6.7799999999999999E-2</v>
      </c>
      <c r="DR175" s="6">
        <f t="shared" ref="DQ175:DT175" si="411">SUM(DR164, -DR171)</f>
        <v>0</v>
      </c>
      <c r="DS175" s="6">
        <f t="shared" si="411"/>
        <v>0</v>
      </c>
      <c r="DT175" s="6">
        <f t="shared" si="411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12">SUM(DW164, -DW171)</f>
        <v>0</v>
      </c>
      <c r="DX175" s="6">
        <f t="shared" si="412"/>
        <v>0</v>
      </c>
      <c r="DY175" s="6">
        <f t="shared" si="412"/>
        <v>0</v>
      </c>
      <c r="DZ175" s="6">
        <f t="shared" si="41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13">SUM(EC164, -EC171)</f>
        <v>0</v>
      </c>
      <c r="ED175" s="6">
        <f t="shared" si="413"/>
        <v>0</v>
      </c>
      <c r="EE175" s="6">
        <f t="shared" si="413"/>
        <v>0</v>
      </c>
      <c r="EF175" s="6">
        <f t="shared" si="413"/>
        <v>0</v>
      </c>
      <c r="EG175" s="6">
        <f t="shared" si="413"/>
        <v>0</v>
      </c>
      <c r="EH175" s="6">
        <f t="shared" si="413"/>
        <v>0</v>
      </c>
      <c r="EI175" s="6">
        <f t="shared" si="41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14">SUM(EM164, -EM171)</f>
        <v>0</v>
      </c>
      <c r="EN175" s="6">
        <f t="shared" si="414"/>
        <v>0</v>
      </c>
      <c r="EO175" s="6">
        <f t="shared" si="414"/>
        <v>0</v>
      </c>
      <c r="EP175" s="6">
        <f t="shared" si="41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15">SUM(ES164, -ES171)</f>
        <v>0</v>
      </c>
      <c r="ET175" s="6">
        <f t="shared" si="415"/>
        <v>0</v>
      </c>
      <c r="EU175" s="6">
        <f t="shared" si="415"/>
        <v>0</v>
      </c>
      <c r="EV175" s="6">
        <f t="shared" si="41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16">SUM(EY164, -EY171)</f>
        <v>0</v>
      </c>
      <c r="EZ175" s="6">
        <f t="shared" si="416"/>
        <v>0</v>
      </c>
      <c r="FA175" s="6">
        <f t="shared" si="416"/>
        <v>0</v>
      </c>
      <c r="FB175" s="6">
        <f t="shared" si="41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17">SUM(FE164, -FE171)</f>
        <v>0</v>
      </c>
      <c r="FF175" s="6">
        <f t="shared" si="417"/>
        <v>0</v>
      </c>
      <c r="FG175" s="6">
        <f t="shared" si="417"/>
        <v>0</v>
      </c>
      <c r="FH175" s="6">
        <f t="shared" si="41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18">SUM(FK164, -FK171)</f>
        <v>0</v>
      </c>
      <c r="FL175" s="6">
        <f t="shared" si="418"/>
        <v>0</v>
      </c>
      <c r="FM175" s="6">
        <f t="shared" si="418"/>
        <v>0</v>
      </c>
      <c r="FN175" s="6">
        <f t="shared" si="41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19">SUM(FQ164, -FQ171)</f>
        <v>0</v>
      </c>
      <c r="FR175" s="6">
        <f t="shared" si="419"/>
        <v>0</v>
      </c>
      <c r="FS175" s="6">
        <f t="shared" si="419"/>
        <v>0</v>
      </c>
      <c r="FT175" s="6">
        <f t="shared" si="41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20">SUM(FW164, -FW171)</f>
        <v>0</v>
      </c>
      <c r="FX175" s="6">
        <f t="shared" si="420"/>
        <v>0</v>
      </c>
      <c r="FY175" s="6">
        <f t="shared" si="420"/>
        <v>0</v>
      </c>
      <c r="FZ175" s="6">
        <f t="shared" si="42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21">SUM(GC164, -GC171)</f>
        <v>0</v>
      </c>
      <c r="GD175" s="6">
        <f t="shared" si="421"/>
        <v>0</v>
      </c>
      <c r="GE175" s="6">
        <f t="shared" si="421"/>
        <v>0</v>
      </c>
      <c r="GF175" s="6">
        <f t="shared" si="42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22">SUM(GI164, -GI171)</f>
        <v>0</v>
      </c>
      <c r="GJ175" s="6">
        <f t="shared" si="422"/>
        <v>0</v>
      </c>
      <c r="GK175" s="6">
        <f t="shared" si="422"/>
        <v>0</v>
      </c>
      <c r="GL175" s="6">
        <f t="shared" si="42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23">SUM(GO164, -GO171)</f>
        <v>0</v>
      </c>
      <c r="GP175" s="6">
        <f t="shared" si="423"/>
        <v>0</v>
      </c>
      <c r="GQ175" s="6">
        <f t="shared" si="423"/>
        <v>0</v>
      </c>
      <c r="GR175" s="6">
        <f t="shared" si="42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24">SUM(GU164, -GU171)</f>
        <v>0</v>
      </c>
      <c r="GV175" s="6">
        <f t="shared" si="424"/>
        <v>0</v>
      </c>
      <c r="GW175" s="6">
        <f t="shared" si="424"/>
        <v>0</v>
      </c>
      <c r="GX175" s="6">
        <f t="shared" si="424"/>
        <v>0</v>
      </c>
      <c r="GY175" s="6">
        <f t="shared" si="424"/>
        <v>0</v>
      </c>
      <c r="GZ175" s="6">
        <f t="shared" si="424"/>
        <v>0</v>
      </c>
      <c r="HA175" s="6">
        <f t="shared" si="42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59" t="s">
        <v>41</v>
      </c>
      <c r="DG176" s="122" t="s">
        <v>84</v>
      </c>
      <c r="DH176" s="183" t="s">
        <v>63</v>
      </c>
      <c r="DI176" s="143" t="s">
        <v>68</v>
      </c>
      <c r="DJ176" s="123" t="s">
        <v>48</v>
      </c>
      <c r="DK176" s="181" t="s">
        <v>42</v>
      </c>
      <c r="DL176" s="118" t="s">
        <v>68</v>
      </c>
      <c r="DM176" s="123" t="s">
        <v>48</v>
      </c>
      <c r="DN176" s="261" t="s">
        <v>54</v>
      </c>
      <c r="DO176" s="60"/>
      <c r="DP176" s="120" t="s">
        <v>38</v>
      </c>
      <c r="DQ176" s="120" t="s">
        <v>38</v>
      </c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47">
        <f>SUM(DF136, -DF140)</f>
        <v>5.6300000000000003E-2</v>
      </c>
      <c r="DG177" s="117">
        <f>SUM(DG141, -DG142)</f>
        <v>5.1499999999999997E-2</v>
      </c>
      <c r="DH177" s="177">
        <f>SUM(DH142, -DH143)</f>
        <v>5.5299999999999995E-2</v>
      </c>
      <c r="DI177" s="145">
        <f>SUM(DI138, -DI141)</f>
        <v>6.3899999999999998E-2</v>
      </c>
      <c r="DJ177" s="121">
        <f>SUM(DJ139, -DJ141)</f>
        <v>7.5500000000000012E-2</v>
      </c>
      <c r="DK177" s="180">
        <f>SUM(DK136, -DK140)</f>
        <v>6.7799999999999999E-2</v>
      </c>
      <c r="DL177" s="117">
        <f>SUM(DL139, -DL141)</f>
        <v>7.8799999999999995E-2</v>
      </c>
      <c r="DM177" s="121">
        <f>SUM(DM138, -DM141)</f>
        <v>6.9200000000000012E-2</v>
      </c>
      <c r="DN177" s="119">
        <f>SUM(DN137, -DN141)</f>
        <v>6.5600000000000006E-2</v>
      </c>
      <c r="DO177" s="6">
        <f>SUM(DO164, -DO170)</f>
        <v>0</v>
      </c>
      <c r="DP177" s="119">
        <f>SUM(DP137, -DP141)</f>
        <v>5.7699999999999994E-2</v>
      </c>
      <c r="DQ177" s="119">
        <f>SUM(DQ137, -DQ141)</f>
        <v>6.5699999999999995E-2</v>
      </c>
      <c r="DR177" s="6">
        <f>SUM(DR164, -DR170,)</f>
        <v>0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201" t="s">
        <v>64</v>
      </c>
      <c r="DG178" s="124" t="s">
        <v>63</v>
      </c>
      <c r="DH178" s="200" t="s">
        <v>51</v>
      </c>
      <c r="DI178" s="155" t="s">
        <v>48</v>
      </c>
      <c r="DJ178" s="189" t="s">
        <v>51</v>
      </c>
      <c r="DK178" s="181" t="s">
        <v>38</v>
      </c>
      <c r="DL178" s="122" t="s">
        <v>59</v>
      </c>
      <c r="DM178" s="118" t="s">
        <v>68</v>
      </c>
      <c r="DN178" s="120" t="s">
        <v>38</v>
      </c>
      <c r="DO178" s="60"/>
      <c r="DP178" s="189" t="s">
        <v>44</v>
      </c>
      <c r="DQ178" s="120" t="s">
        <v>42</v>
      </c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47">
        <f>SUM(DF140, -DF142)</f>
        <v>5.0799999999999998E-2</v>
      </c>
      <c r="DG179" s="117">
        <f>SUM(DG142, -DG143)</f>
        <v>4.5699999999999998E-2</v>
      </c>
      <c r="DH179" s="180">
        <f>SUM(DH137, -DH140)</f>
        <v>5.1900000000000002E-2</v>
      </c>
      <c r="DI179" s="147">
        <f>SUM(DI139, -DI141)</f>
        <v>6.0199999999999997E-2</v>
      </c>
      <c r="DJ179" s="121">
        <f>SUM(DJ136, -DJ140)</f>
        <v>6.9600000000000009E-2</v>
      </c>
      <c r="DK179" s="179">
        <f>SUM(DK136, -DK139)</f>
        <v>6.7000000000000004E-2</v>
      </c>
      <c r="DL179" s="116">
        <f>SUM(DL140, -DL141)</f>
        <v>7.6100000000000001E-2</v>
      </c>
      <c r="DM179" s="117">
        <f>SUM(DM139, -DM141)</f>
        <v>6.3100000000000003E-2</v>
      </c>
      <c r="DN179" s="119">
        <f>SUM(DN136, -DN140)</f>
        <v>6.3399999999999998E-2</v>
      </c>
      <c r="DO179" s="6">
        <f>SUM(DO164, -DO169)</f>
        <v>0</v>
      </c>
      <c r="DP179" s="121">
        <f>SUM(DP136, -DP140)</f>
        <v>4.4900000000000002E-2</v>
      </c>
      <c r="DQ179" s="121">
        <f>SUM(DQ137, -DQ140)</f>
        <v>5.1499999999999997E-2</v>
      </c>
      <c r="DR179" s="6">
        <f>SUM(DR165, -DR171)</f>
        <v>0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162" t="s">
        <v>54</v>
      </c>
      <c r="DG180" s="120" t="s">
        <v>36</v>
      </c>
      <c r="DH180" s="181" t="s">
        <v>36</v>
      </c>
      <c r="DI180" s="201" t="s">
        <v>64</v>
      </c>
      <c r="DJ180" s="120" t="s">
        <v>38</v>
      </c>
      <c r="DK180" s="187" t="s">
        <v>64</v>
      </c>
      <c r="DL180" s="120" t="s">
        <v>38</v>
      </c>
      <c r="DM180" s="120" t="s">
        <v>42</v>
      </c>
      <c r="DN180" s="118" t="s">
        <v>68</v>
      </c>
      <c r="DO180" s="60"/>
      <c r="DP180" s="122" t="s">
        <v>84</v>
      </c>
      <c r="DQ180" s="189" t="s">
        <v>44</v>
      </c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49">
        <f>SUM(DF137, -DF140)</f>
        <v>5.0200000000000002E-2</v>
      </c>
      <c r="DG181" s="117">
        <f>SUM(DG136, -DG139)</f>
        <v>4.53E-2</v>
      </c>
      <c r="DH181" s="177">
        <f>SUM(DH136, -DH139)</f>
        <v>4.9700000000000001E-2</v>
      </c>
      <c r="DI181" s="147">
        <f>SUM(DI141, -DI143)</f>
        <v>5.1299999999999998E-2</v>
      </c>
      <c r="DJ181" s="119">
        <f>SUM(DJ137, -DJ140)</f>
        <v>6.1199999999999997E-2</v>
      </c>
      <c r="DK181" s="180">
        <f>SUM(DK141, -DK143)</f>
        <v>6.1600000000000002E-2</v>
      </c>
      <c r="DL181" s="119">
        <f>SUM(DL136, -DL140)</f>
        <v>6.3899999999999998E-2</v>
      </c>
      <c r="DM181" s="121">
        <f>SUM(DM136, -DM139)</f>
        <v>5.9500000000000004E-2</v>
      </c>
      <c r="DN181" s="117">
        <f>SUM(DN138, -DN141)</f>
        <v>5.7799999999999997E-2</v>
      </c>
      <c r="DO181" s="6">
        <f>SUM(DO170, -DO177,)</f>
        <v>0</v>
      </c>
      <c r="DP181" s="117">
        <f>SUM(DP141, -DP142)</f>
        <v>3.9900000000000005E-2</v>
      </c>
      <c r="DQ181" s="121">
        <f>SUM(DQ136, -DQ139)</f>
        <v>5.1300000000000005E-2</v>
      </c>
      <c r="DR181" s="6">
        <f t="shared" ref="DQ181:DT181" si="425">SUM(DR170, -DR177)</f>
        <v>0</v>
      </c>
      <c r="DS181" s="6">
        <f t="shared" si="425"/>
        <v>0</v>
      </c>
      <c r="DT181" s="6">
        <f t="shared" si="425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26">SUM(DW170, -DW177)</f>
        <v>0</v>
      </c>
      <c r="DX181" s="6">
        <f t="shared" si="426"/>
        <v>0</v>
      </c>
      <c r="DY181" s="6">
        <f t="shared" si="426"/>
        <v>0</v>
      </c>
      <c r="DZ181" s="6">
        <f t="shared" si="426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27">SUM(EC170, -EC177)</f>
        <v>0</v>
      </c>
      <c r="ED181" s="6">
        <f t="shared" si="427"/>
        <v>0</v>
      </c>
      <c r="EE181" s="6">
        <f t="shared" si="427"/>
        <v>0</v>
      </c>
      <c r="EF181" s="6">
        <f t="shared" si="427"/>
        <v>0</v>
      </c>
      <c r="EG181" s="6">
        <f t="shared" si="427"/>
        <v>0</v>
      </c>
      <c r="EH181" s="6">
        <f t="shared" si="427"/>
        <v>0</v>
      </c>
      <c r="EI181" s="6">
        <f t="shared" si="427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28">SUM(EM170, -EM177)</f>
        <v>0</v>
      </c>
      <c r="EN181" s="6">
        <f t="shared" si="428"/>
        <v>0</v>
      </c>
      <c r="EO181" s="6">
        <f t="shared" si="428"/>
        <v>0</v>
      </c>
      <c r="EP181" s="6">
        <f t="shared" si="428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29">SUM(ES170, -ES177)</f>
        <v>0</v>
      </c>
      <c r="ET181" s="6">
        <f t="shared" si="429"/>
        <v>0</v>
      </c>
      <c r="EU181" s="6">
        <f t="shared" si="429"/>
        <v>0</v>
      </c>
      <c r="EV181" s="6">
        <f t="shared" si="429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30">SUM(EY170, -EY177)</f>
        <v>0</v>
      </c>
      <c r="EZ181" s="6">
        <f t="shared" si="430"/>
        <v>0</v>
      </c>
      <c r="FA181" s="6">
        <f t="shared" si="430"/>
        <v>0</v>
      </c>
      <c r="FB181" s="6">
        <f t="shared" si="430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31">SUM(FE170, -FE177)</f>
        <v>0</v>
      </c>
      <c r="FF181" s="6">
        <f t="shared" si="431"/>
        <v>0</v>
      </c>
      <c r="FG181" s="6">
        <f t="shared" si="431"/>
        <v>0</v>
      </c>
      <c r="FH181" s="6">
        <f t="shared" si="431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32">SUM(FK170, -FK177)</f>
        <v>0</v>
      </c>
      <c r="FL181" s="6">
        <f t="shared" si="432"/>
        <v>0</v>
      </c>
      <c r="FM181" s="6">
        <f t="shared" si="432"/>
        <v>0</v>
      </c>
      <c r="FN181" s="6">
        <f t="shared" si="432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33">SUM(FQ170, -FQ177)</f>
        <v>0</v>
      </c>
      <c r="FR181" s="6">
        <f t="shared" si="433"/>
        <v>0</v>
      </c>
      <c r="FS181" s="6">
        <f t="shared" si="433"/>
        <v>0</v>
      </c>
      <c r="FT181" s="6">
        <f t="shared" si="433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34">SUM(FW170, -FW177)</f>
        <v>0</v>
      </c>
      <c r="FX181" s="6">
        <f t="shared" si="434"/>
        <v>0</v>
      </c>
      <c r="FY181" s="6">
        <f t="shared" si="434"/>
        <v>0</v>
      </c>
      <c r="FZ181" s="6">
        <f t="shared" si="434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35">SUM(GC170, -GC177)</f>
        <v>0</v>
      </c>
      <c r="GD181" s="6">
        <f t="shared" si="435"/>
        <v>0</v>
      </c>
      <c r="GE181" s="6">
        <f t="shared" si="435"/>
        <v>0</v>
      </c>
      <c r="GF181" s="6">
        <f t="shared" si="435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36">SUM(GI170, -GI177)</f>
        <v>0</v>
      </c>
      <c r="GJ181" s="6">
        <f t="shared" si="436"/>
        <v>0</v>
      </c>
      <c r="GK181" s="6">
        <f t="shared" si="436"/>
        <v>0</v>
      </c>
      <c r="GL181" s="6">
        <f t="shared" si="436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37">SUM(GO170, -GO177)</f>
        <v>0</v>
      </c>
      <c r="GP181" s="6">
        <f t="shared" si="437"/>
        <v>0</v>
      </c>
      <c r="GQ181" s="6">
        <f t="shared" si="437"/>
        <v>0</v>
      </c>
      <c r="GR181" s="6">
        <f t="shared" si="437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38">SUM(GU170, -GU177)</f>
        <v>0</v>
      </c>
      <c r="GV181" s="6">
        <f t="shared" si="438"/>
        <v>0</v>
      </c>
      <c r="GW181" s="6">
        <f t="shared" si="438"/>
        <v>0</v>
      </c>
      <c r="GX181" s="6">
        <f t="shared" si="438"/>
        <v>0</v>
      </c>
      <c r="GY181" s="6">
        <f t="shared" si="438"/>
        <v>0</v>
      </c>
      <c r="GZ181" s="6">
        <f t="shared" si="438"/>
        <v>0</v>
      </c>
      <c r="HA181" s="6">
        <f t="shared" si="438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59" t="s">
        <v>36</v>
      </c>
      <c r="DG182" s="189" t="s">
        <v>51</v>
      </c>
      <c r="DH182" s="185" t="s">
        <v>84</v>
      </c>
      <c r="DI182" s="165" t="s">
        <v>51</v>
      </c>
      <c r="DJ182" s="169" t="s">
        <v>64</v>
      </c>
      <c r="DK182" s="185" t="s">
        <v>59</v>
      </c>
      <c r="DL182" s="120" t="s">
        <v>42</v>
      </c>
      <c r="DM182" s="120" t="s">
        <v>36</v>
      </c>
      <c r="DN182" s="189" t="s">
        <v>51</v>
      </c>
      <c r="DO182" s="60"/>
      <c r="DP182" s="118" t="s">
        <v>60</v>
      </c>
      <c r="DQ182" s="118" t="s">
        <v>65</v>
      </c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39">SUM(CD136, -CD137)</f>
        <v>5.4199999999999998E-2</v>
      </c>
      <c r="CE183" s="145">
        <f t="shared" si="439"/>
        <v>5.57E-2</v>
      </c>
      <c r="CF183" s="119">
        <f t="shared" si="439"/>
        <v>6.1299999999999993E-2</v>
      </c>
      <c r="CG183" s="179">
        <f t="shared" si="439"/>
        <v>6.88E-2</v>
      </c>
      <c r="CH183" s="149">
        <f t="shared" si="439"/>
        <v>6.6700000000000009E-2</v>
      </c>
      <c r="CI183" s="117">
        <f t="shared" si="439"/>
        <v>6.6099999999999992E-2</v>
      </c>
      <c r="CJ183" s="179">
        <f t="shared" si="439"/>
        <v>5.2999999999999999E-2</v>
      </c>
      <c r="CK183" s="149">
        <f t="shared" si="439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45">
        <f>SUM(DF136, -DF139)</f>
        <v>4.5300000000000007E-2</v>
      </c>
      <c r="DG183" s="121">
        <f>SUM(DG137, -DG141)</f>
        <v>4.4000000000000004E-2</v>
      </c>
      <c r="DH183" s="177">
        <f>SUM(DH140, -DH142)</f>
        <v>4.6800000000000001E-2</v>
      </c>
      <c r="DI183" s="147">
        <f>SUM(DI137, -DI140)</f>
        <v>5.11E-2</v>
      </c>
      <c r="DJ183" s="121">
        <f>SUM(DJ141, -DJ143)</f>
        <v>5.7800000000000004E-2</v>
      </c>
      <c r="DK183" s="176">
        <f>SUM(DK139, -DK141)</f>
        <v>6.1600000000000002E-2</v>
      </c>
      <c r="DL183" s="121">
        <f>SUM(DL136, -DL139)</f>
        <v>6.1199999999999991E-2</v>
      </c>
      <c r="DM183" s="117">
        <f>SUM(DM136, -DM138)</f>
        <v>5.3400000000000003E-2</v>
      </c>
      <c r="DN183" s="121">
        <f>SUM(DN137, -DN140)</f>
        <v>5.2900000000000003E-2</v>
      </c>
      <c r="DO183" s="6">
        <f>SUM(DO170, -DO176)</f>
        <v>0</v>
      </c>
      <c r="DP183" s="121">
        <f>SUM(DP138, -DP141)</f>
        <v>3.7899999999999996E-2</v>
      </c>
      <c r="DQ183" s="121">
        <f>SUM(DQ140, -DQ142)</f>
        <v>4.9000000000000002E-2</v>
      </c>
      <c r="DR183" s="6">
        <f>SUM(DR170, -DR176,)</f>
        <v>0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59" t="s">
        <v>42</v>
      </c>
      <c r="DG184" s="120" t="s">
        <v>42</v>
      </c>
      <c r="DH184" s="187" t="s">
        <v>64</v>
      </c>
      <c r="DI184" s="201" t="s">
        <v>67</v>
      </c>
      <c r="DJ184" s="122" t="s">
        <v>59</v>
      </c>
      <c r="DK184" s="178" t="s">
        <v>68</v>
      </c>
      <c r="DL184" s="189" t="s">
        <v>51</v>
      </c>
      <c r="DM184" s="122" t="s">
        <v>59</v>
      </c>
      <c r="DN184" s="120" t="s">
        <v>36</v>
      </c>
      <c r="DO184" s="60"/>
      <c r="DP184" s="169" t="s">
        <v>59</v>
      </c>
      <c r="DQ184" s="261" t="s">
        <v>54</v>
      </c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40">SUM(CC137, -CC141)</f>
        <v>3.7400000000000003E-2</v>
      </c>
      <c r="CD185" s="180">
        <f t="shared" si="440"/>
        <v>3.95E-2</v>
      </c>
      <c r="CE185" s="147">
        <f t="shared" si="440"/>
        <v>3.9199999999999999E-2</v>
      </c>
      <c r="CF185" s="121">
        <f t="shared" si="440"/>
        <v>5.1799999999999999E-2</v>
      </c>
      <c r="CG185" s="180">
        <f t="shared" si="440"/>
        <v>4.3900000000000002E-2</v>
      </c>
      <c r="CH185" s="147">
        <f t="shared" si="440"/>
        <v>5.2000000000000005E-2</v>
      </c>
      <c r="CI185" s="121">
        <f t="shared" si="440"/>
        <v>4.9000000000000002E-2</v>
      </c>
      <c r="CJ185" s="180">
        <f t="shared" si="440"/>
        <v>3.6900000000000002E-2</v>
      </c>
      <c r="CK185" s="147">
        <f t="shared" si="440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47">
        <f>SUM(DF136, -DF138)</f>
        <v>4.3300000000000005E-2</v>
      </c>
      <c r="DG185" s="121">
        <f>SUM(DG136, -DG138)</f>
        <v>3.9E-2</v>
      </c>
      <c r="DH185" s="180">
        <f>SUM(DH141, -DH142)</f>
        <v>4.0899999999999999E-2</v>
      </c>
      <c r="DI185" s="167">
        <f>SUM(DI141, -DI142)</f>
        <v>0.05</v>
      </c>
      <c r="DJ185" s="116">
        <f>SUM(DJ140, -DJ141)</f>
        <v>5.1200000000000002E-2</v>
      </c>
      <c r="DK185" s="177">
        <f>SUM(DK140, -DK141)</f>
        <v>6.08E-2</v>
      </c>
      <c r="DL185" s="121">
        <f>SUM(DL137, -DL140)</f>
        <v>4.6200000000000005E-2</v>
      </c>
      <c r="DM185" s="116">
        <f>SUM(DM140, -DM141)</f>
        <v>5.2200000000000003E-2</v>
      </c>
      <c r="DN185" s="117">
        <f>SUM(DN136, -DN139)</f>
        <v>5.2600000000000001E-2</v>
      </c>
      <c r="DO185" s="6">
        <f>SUM(DO170, -DO175)</f>
        <v>0</v>
      </c>
      <c r="DP185" s="116">
        <f>SUM(DP139, -DP141)</f>
        <v>3.6199999999999996E-2</v>
      </c>
      <c r="DQ185" s="119">
        <f>SUM(DQ136, -DQ138)</f>
        <v>4.8000000000000001E-2</v>
      </c>
      <c r="DR185" s="6">
        <f>SUM(DR171, -DR177)</f>
        <v>0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57" t="s">
        <v>84</v>
      </c>
      <c r="DG186" s="261" t="s">
        <v>54</v>
      </c>
      <c r="DH186" s="200" t="s">
        <v>44</v>
      </c>
      <c r="DI186" s="159" t="s">
        <v>36</v>
      </c>
      <c r="DJ186" s="189" t="s">
        <v>44</v>
      </c>
      <c r="DK186" s="181" t="s">
        <v>36</v>
      </c>
      <c r="DL186" s="189" t="s">
        <v>55</v>
      </c>
      <c r="DM186" s="120" t="s">
        <v>37</v>
      </c>
      <c r="DN186" s="118" t="s">
        <v>60</v>
      </c>
      <c r="DO186" s="60"/>
      <c r="DP186" s="261" t="s">
        <v>54</v>
      </c>
      <c r="DQ186" s="169" t="s">
        <v>59</v>
      </c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45">
        <f>SUM(DF141, -DF142)</f>
        <v>4.2699999999999995E-2</v>
      </c>
      <c r="DG187" s="119">
        <f>SUM(DG137, -DG140)</f>
        <v>3.7900000000000003E-2</v>
      </c>
      <c r="DH187" s="180">
        <f>SUM(DH137, -DH139)</f>
        <v>3.95E-2</v>
      </c>
      <c r="DI187" s="145">
        <f>SUM(DI136, -DI139)</f>
        <v>4.9700000000000001E-2</v>
      </c>
      <c r="DJ187" s="121">
        <f>SUM(DJ136, -DJ139)</f>
        <v>4.53E-2</v>
      </c>
      <c r="DK187" s="177">
        <f>SUM(DK136, -DK138)</f>
        <v>5.2000000000000005E-2</v>
      </c>
      <c r="DL187" s="119">
        <f>SUM(DL137, -DL139)</f>
        <v>4.3499999999999997E-2</v>
      </c>
      <c r="DM187" s="121">
        <f>SUM(DM136, -DM137)</f>
        <v>4.8000000000000001E-2</v>
      </c>
      <c r="DN187" s="121">
        <f>SUM(DN138, -DN140)</f>
        <v>4.5100000000000001E-2</v>
      </c>
      <c r="DO187" s="6">
        <f>SUM(DO176, -DO183,)</f>
        <v>0</v>
      </c>
      <c r="DP187" s="119">
        <f>SUM(DP136, -DP139)</f>
        <v>3.5200000000000002E-2</v>
      </c>
      <c r="DQ187" s="116">
        <f>SUM(DQ138, -DQ141)</f>
        <v>3.6299999999999999E-2</v>
      </c>
      <c r="DR187" s="6">
        <f t="shared" ref="DQ187:DT187" si="441">SUM(DR176, -DR183)</f>
        <v>0</v>
      </c>
      <c r="DS187" s="6">
        <f t="shared" si="441"/>
        <v>0</v>
      </c>
      <c r="DT187" s="6">
        <f t="shared" si="441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42">SUM(DW176, -DW183)</f>
        <v>0</v>
      </c>
      <c r="DX187" s="6">
        <f t="shared" si="442"/>
        <v>0</v>
      </c>
      <c r="DY187" s="6">
        <f t="shared" si="442"/>
        <v>0</v>
      </c>
      <c r="DZ187" s="6">
        <f t="shared" si="442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43">SUM(EC176, -EC183)</f>
        <v>0</v>
      </c>
      <c r="ED187" s="6">
        <f t="shared" si="443"/>
        <v>0</v>
      </c>
      <c r="EE187" s="6">
        <f t="shared" si="443"/>
        <v>0</v>
      </c>
      <c r="EF187" s="6">
        <f t="shared" si="443"/>
        <v>0</v>
      </c>
      <c r="EG187" s="6">
        <f t="shared" si="443"/>
        <v>0</v>
      </c>
      <c r="EH187" s="6">
        <f t="shared" si="443"/>
        <v>0</v>
      </c>
      <c r="EI187" s="6">
        <f t="shared" si="443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44">SUM(EM176, -EM183)</f>
        <v>0</v>
      </c>
      <c r="EN187" s="6">
        <f t="shared" si="444"/>
        <v>0</v>
      </c>
      <c r="EO187" s="6">
        <f t="shared" si="444"/>
        <v>0</v>
      </c>
      <c r="EP187" s="6">
        <f t="shared" si="444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45">SUM(ES176, -ES183)</f>
        <v>0</v>
      </c>
      <c r="ET187" s="6">
        <f t="shared" si="445"/>
        <v>0</v>
      </c>
      <c r="EU187" s="6">
        <f t="shared" si="445"/>
        <v>0</v>
      </c>
      <c r="EV187" s="6">
        <f t="shared" si="445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46">SUM(EY176, -EY183)</f>
        <v>0</v>
      </c>
      <c r="EZ187" s="6">
        <f t="shared" si="446"/>
        <v>0</v>
      </c>
      <c r="FA187" s="6">
        <f t="shared" si="446"/>
        <v>0</v>
      </c>
      <c r="FB187" s="6">
        <f t="shared" si="446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47">SUM(FE176, -FE183)</f>
        <v>0</v>
      </c>
      <c r="FF187" s="6">
        <f t="shared" si="447"/>
        <v>0</v>
      </c>
      <c r="FG187" s="6">
        <f t="shared" si="447"/>
        <v>0</v>
      </c>
      <c r="FH187" s="6">
        <f t="shared" si="447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48">SUM(FK176, -FK183)</f>
        <v>0</v>
      </c>
      <c r="FL187" s="6">
        <f t="shared" si="448"/>
        <v>0</v>
      </c>
      <c r="FM187" s="6">
        <f t="shared" si="448"/>
        <v>0</v>
      </c>
      <c r="FN187" s="6">
        <f t="shared" si="448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49">SUM(FQ176, -FQ183)</f>
        <v>0</v>
      </c>
      <c r="FR187" s="6">
        <f t="shared" si="449"/>
        <v>0</v>
      </c>
      <c r="FS187" s="6">
        <f t="shared" si="449"/>
        <v>0</v>
      </c>
      <c r="FT187" s="6">
        <f t="shared" si="449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50">SUM(FW176, -FW183)</f>
        <v>0</v>
      </c>
      <c r="FX187" s="6">
        <f t="shared" si="450"/>
        <v>0</v>
      </c>
      <c r="FY187" s="6">
        <f t="shared" si="450"/>
        <v>0</v>
      </c>
      <c r="FZ187" s="6">
        <f t="shared" si="450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51">SUM(GC176, -GC183)</f>
        <v>0</v>
      </c>
      <c r="GD187" s="6">
        <f t="shared" si="451"/>
        <v>0</v>
      </c>
      <c r="GE187" s="6">
        <f t="shared" si="451"/>
        <v>0</v>
      </c>
      <c r="GF187" s="6">
        <f t="shared" si="451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52">SUM(GI176, -GI183)</f>
        <v>0</v>
      </c>
      <c r="GJ187" s="6">
        <f t="shared" si="452"/>
        <v>0</v>
      </c>
      <c r="GK187" s="6">
        <f t="shared" si="452"/>
        <v>0</v>
      </c>
      <c r="GL187" s="6">
        <f t="shared" si="452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53">SUM(GO176, -GO183)</f>
        <v>0</v>
      </c>
      <c r="GP187" s="6">
        <f t="shared" si="453"/>
        <v>0</v>
      </c>
      <c r="GQ187" s="6">
        <f t="shared" si="453"/>
        <v>0</v>
      </c>
      <c r="GR187" s="6">
        <f t="shared" si="453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54">SUM(GU176, -GU183)</f>
        <v>0</v>
      </c>
      <c r="GV187" s="6">
        <f t="shared" si="454"/>
        <v>0</v>
      </c>
      <c r="GW187" s="6">
        <f t="shared" si="454"/>
        <v>0</v>
      </c>
      <c r="GX187" s="6">
        <f t="shared" si="454"/>
        <v>0</v>
      </c>
      <c r="GY187" s="6">
        <f t="shared" si="454"/>
        <v>0</v>
      </c>
      <c r="GZ187" s="6">
        <f t="shared" si="454"/>
        <v>0</v>
      </c>
      <c r="HA187" s="6">
        <f t="shared" si="454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65" t="s">
        <v>44</v>
      </c>
      <c r="DG188" s="189" t="s">
        <v>44</v>
      </c>
      <c r="DH188" s="181" t="s">
        <v>42</v>
      </c>
      <c r="DI188" s="159" t="s">
        <v>42</v>
      </c>
      <c r="DJ188" s="189" t="s">
        <v>55</v>
      </c>
      <c r="DK188" s="200" t="s">
        <v>55</v>
      </c>
      <c r="DL188" s="120" t="s">
        <v>36</v>
      </c>
      <c r="DM188" s="169" t="s">
        <v>67</v>
      </c>
      <c r="DN188" s="189" t="s">
        <v>44</v>
      </c>
      <c r="DO188" s="60"/>
      <c r="DP188" s="189" t="s">
        <v>55</v>
      </c>
      <c r="DQ188" s="122" t="s">
        <v>84</v>
      </c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47">
        <f>SUM(DF137, -DF139)</f>
        <v>3.9199999999999999E-2</v>
      </c>
      <c r="DG189" s="121">
        <f>SUM(DG137, -DG139)</f>
        <v>2.9400000000000003E-2</v>
      </c>
      <c r="DH189" s="180">
        <f>SUM(DH136, -DH138)</f>
        <v>3.7700000000000004E-2</v>
      </c>
      <c r="DI189" s="147">
        <f>SUM(DI136, -DI138)</f>
        <v>4.5999999999999999E-2</v>
      </c>
      <c r="DJ189" s="119">
        <f>SUM(DJ136, -DJ138)</f>
        <v>4.2900000000000001E-2</v>
      </c>
      <c r="DK189" s="179">
        <f>SUM(DK137, -DK140)</f>
        <v>4.7199999999999999E-2</v>
      </c>
      <c r="DL189" s="117">
        <f>SUM(DL136, -DL138)</f>
        <v>4.1099999999999991E-2</v>
      </c>
      <c r="DM189" s="209">
        <f>SUM(DM141, -DM143)</f>
        <v>4.5199999999999997E-2</v>
      </c>
      <c r="DN189" s="121">
        <f>SUM(DN137, -DN139)</f>
        <v>4.2099999999999999E-2</v>
      </c>
      <c r="DO189" s="6">
        <f>SUM(DO176, -DO182)</f>
        <v>0</v>
      </c>
      <c r="DP189" s="119">
        <f>SUM(DP136, -DP138)</f>
        <v>3.3500000000000002E-2</v>
      </c>
      <c r="DQ189" s="117">
        <f>SUM(DQ141, -DQ142)</f>
        <v>3.4799999999999998E-2</v>
      </c>
      <c r="DR189" s="6">
        <f>SUM(DR176, -DR182,)</f>
        <v>0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65" t="s">
        <v>55</v>
      </c>
      <c r="DG190" s="189" t="s">
        <v>55</v>
      </c>
      <c r="DH190" s="178" t="s">
        <v>68</v>
      </c>
      <c r="DI190" s="157" t="s">
        <v>59</v>
      </c>
      <c r="DJ190" s="169" t="s">
        <v>67</v>
      </c>
      <c r="DK190" s="200" t="s">
        <v>51</v>
      </c>
      <c r="DL190" s="169" t="s">
        <v>64</v>
      </c>
      <c r="DM190" s="169" t="s">
        <v>64</v>
      </c>
      <c r="DN190" s="118" t="s">
        <v>49</v>
      </c>
      <c r="DO190" s="60"/>
      <c r="DP190" s="120" t="s">
        <v>36</v>
      </c>
      <c r="DQ190" s="123" t="s">
        <v>45</v>
      </c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49">
        <f>SUM(DF137, -DF138)</f>
        <v>3.7199999999999997E-2</v>
      </c>
      <c r="DG191" s="119">
        <f>SUM(DG137, -DG138)</f>
        <v>2.3100000000000002E-2</v>
      </c>
      <c r="DH191" s="177">
        <f>SUM(DH138, -DH141)</f>
        <v>3.0300000000000001E-2</v>
      </c>
      <c r="DI191" s="154">
        <f>SUM(DI140, -DI141)</f>
        <v>4.3299999999999998E-2</v>
      </c>
      <c r="DJ191" s="209">
        <f>SUM(DJ141, -DJ142)</f>
        <v>4.2399999999999993E-2</v>
      </c>
      <c r="DK191" s="180">
        <f>SUM(DK137, -DK139)</f>
        <v>4.6399999999999997E-2</v>
      </c>
      <c r="DL191" s="121">
        <f>SUM(DL141, -DL143)</f>
        <v>2.4299999999999995E-2</v>
      </c>
      <c r="DM191" s="121">
        <f>SUM(DM141, -DM142)</f>
        <v>4.2900000000000001E-2</v>
      </c>
      <c r="DN191" s="121">
        <f>SUM(DN138, -DN139)</f>
        <v>3.4299999999999997E-2</v>
      </c>
      <c r="DO191" s="6">
        <f>SUM(DO176, -DO181)</f>
        <v>0</v>
      </c>
      <c r="DP191" s="117">
        <f>SUM(DP137, -DP140)</f>
        <v>3.1199999999999999E-2</v>
      </c>
      <c r="DQ191" s="209">
        <f>SUM(DQ139, -DQ141)</f>
        <v>3.3000000000000002E-2</v>
      </c>
      <c r="DR191" s="6">
        <f>SUM(DR177, -DR183)</f>
        <v>0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43" t="s">
        <v>60</v>
      </c>
      <c r="DG192" s="118" t="s">
        <v>60</v>
      </c>
      <c r="DH192" s="200" t="s">
        <v>55</v>
      </c>
      <c r="DI192" s="165" t="s">
        <v>44</v>
      </c>
      <c r="DJ192" s="120" t="s">
        <v>36</v>
      </c>
      <c r="DK192" s="175" t="s">
        <v>63</v>
      </c>
      <c r="DL192" s="189" t="s">
        <v>44</v>
      </c>
      <c r="DM192" s="189" t="s">
        <v>51</v>
      </c>
      <c r="DN192" s="123" t="s">
        <v>48</v>
      </c>
      <c r="DO192" s="60"/>
      <c r="DP192" s="123" t="s">
        <v>45</v>
      </c>
      <c r="DQ192" s="120" t="s">
        <v>36</v>
      </c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47">
        <f>SUM(DF138, -DF141)</f>
        <v>2.1100000000000001E-2</v>
      </c>
      <c r="DG193" s="121">
        <f>SUM(DG138, -DG141)</f>
        <v>2.0899999999999998E-2</v>
      </c>
      <c r="DH193" s="179">
        <f>SUM(DH137, -DH138)</f>
        <v>2.7500000000000004E-2</v>
      </c>
      <c r="DI193" s="147">
        <f>SUM(DI137, -DI139)</f>
        <v>3.4200000000000001E-2</v>
      </c>
      <c r="DJ193" s="117">
        <f>SUM(DJ137, -DJ139)</f>
        <v>3.6899999999999995E-2</v>
      </c>
      <c r="DK193" s="177">
        <f>SUM(DK142, -DK143)</f>
        <v>3.6400000000000002E-2</v>
      </c>
      <c r="DL193" s="121">
        <f>SUM(DL137, -DL138)</f>
        <v>2.3399999999999997E-2</v>
      </c>
      <c r="DM193" s="121">
        <f>SUM(DM137, -DM140)</f>
        <v>2.2400000000000003E-2</v>
      </c>
      <c r="DN193" s="121">
        <f>SUM(DN139, -DN141)</f>
        <v>2.35E-2</v>
      </c>
      <c r="DO193" s="6">
        <f>SUM(DO182, -DO189,)</f>
        <v>0</v>
      </c>
      <c r="DP193" s="209">
        <f>SUM(DP140, -DP141)</f>
        <v>2.6499999999999999E-2</v>
      </c>
      <c r="DQ193" s="117">
        <f>SUM(DQ137, -DQ139)</f>
        <v>3.27E-2</v>
      </c>
      <c r="DR193" s="6">
        <f t="shared" ref="DQ193:DT193" si="455">SUM(DR182, -DR189)</f>
        <v>0</v>
      </c>
      <c r="DS193" s="6">
        <f t="shared" si="455"/>
        <v>0</v>
      </c>
      <c r="DT193" s="6">
        <f t="shared" si="455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56">SUM(DW182, -DW189)</f>
        <v>0</v>
      </c>
      <c r="DX193" s="6">
        <f t="shared" si="456"/>
        <v>0</v>
      </c>
      <c r="DY193" s="6">
        <f t="shared" si="456"/>
        <v>0</v>
      </c>
      <c r="DZ193" s="6">
        <f t="shared" si="456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57">SUM(EC182, -EC189)</f>
        <v>0</v>
      </c>
      <c r="ED193" s="6">
        <f t="shared" si="457"/>
        <v>0</v>
      </c>
      <c r="EE193" s="6">
        <f t="shared" si="457"/>
        <v>0</v>
      </c>
      <c r="EF193" s="6">
        <f t="shared" si="457"/>
        <v>0</v>
      </c>
      <c r="EG193" s="6">
        <f t="shared" si="457"/>
        <v>0</v>
      </c>
      <c r="EH193" s="6">
        <f t="shared" si="457"/>
        <v>0</v>
      </c>
      <c r="EI193" s="6">
        <f t="shared" si="457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58">SUM(EM182, -EM189)</f>
        <v>0</v>
      </c>
      <c r="EN193" s="6">
        <f t="shared" si="458"/>
        <v>0</v>
      </c>
      <c r="EO193" s="6">
        <f t="shared" si="458"/>
        <v>0</v>
      </c>
      <c r="EP193" s="6">
        <f t="shared" si="458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59">SUM(ES182, -ES189)</f>
        <v>0</v>
      </c>
      <c r="ET193" s="6">
        <f t="shared" si="459"/>
        <v>0</v>
      </c>
      <c r="EU193" s="6">
        <f t="shared" si="459"/>
        <v>0</v>
      </c>
      <c r="EV193" s="6">
        <f t="shared" si="459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60">SUM(EY182, -EY189)</f>
        <v>0</v>
      </c>
      <c r="EZ193" s="6">
        <f t="shared" si="460"/>
        <v>0</v>
      </c>
      <c r="FA193" s="6">
        <f t="shared" si="460"/>
        <v>0</v>
      </c>
      <c r="FB193" s="6">
        <f t="shared" si="460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61">SUM(FE182, -FE189)</f>
        <v>0</v>
      </c>
      <c r="FF193" s="6">
        <f t="shared" si="461"/>
        <v>0</v>
      </c>
      <c r="FG193" s="6">
        <f t="shared" si="461"/>
        <v>0</v>
      </c>
      <c r="FH193" s="6">
        <f t="shared" si="461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62">SUM(FK182, -FK189)</f>
        <v>0</v>
      </c>
      <c r="FL193" s="6">
        <f t="shared" si="462"/>
        <v>0</v>
      </c>
      <c r="FM193" s="6">
        <f t="shared" si="462"/>
        <v>0</v>
      </c>
      <c r="FN193" s="6">
        <f t="shared" si="462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63">SUM(FQ182, -FQ189)</f>
        <v>0</v>
      </c>
      <c r="FR193" s="6">
        <f t="shared" si="463"/>
        <v>0</v>
      </c>
      <c r="FS193" s="6">
        <f t="shared" si="463"/>
        <v>0</v>
      </c>
      <c r="FT193" s="6">
        <f t="shared" si="463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64">SUM(FW182, -FW189)</f>
        <v>0</v>
      </c>
      <c r="FX193" s="6">
        <f t="shared" si="464"/>
        <v>0</v>
      </c>
      <c r="FY193" s="6">
        <f t="shared" si="464"/>
        <v>0</v>
      </c>
      <c r="FZ193" s="6">
        <f t="shared" si="464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65">SUM(GC182, -GC189)</f>
        <v>0</v>
      </c>
      <c r="GD193" s="6">
        <f t="shared" si="465"/>
        <v>0</v>
      </c>
      <c r="GE193" s="6">
        <f t="shared" si="465"/>
        <v>0</v>
      </c>
      <c r="GF193" s="6">
        <f t="shared" si="465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66">SUM(GI182, -GI189)</f>
        <v>0</v>
      </c>
      <c r="GJ193" s="6">
        <f t="shared" si="466"/>
        <v>0</v>
      </c>
      <c r="GK193" s="6">
        <f t="shared" si="466"/>
        <v>0</v>
      </c>
      <c r="GL193" s="6">
        <f t="shared" si="466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67">SUM(GO182, -GO189)</f>
        <v>0</v>
      </c>
      <c r="GP193" s="6">
        <f t="shared" si="467"/>
        <v>0</v>
      </c>
      <c r="GQ193" s="6">
        <f t="shared" si="467"/>
        <v>0</v>
      </c>
      <c r="GR193" s="6">
        <f t="shared" si="467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68">SUM(GU182, -GU189)</f>
        <v>0</v>
      </c>
      <c r="GV193" s="6">
        <f t="shared" si="468"/>
        <v>0</v>
      </c>
      <c r="GW193" s="6">
        <f t="shared" si="468"/>
        <v>0</v>
      </c>
      <c r="GX193" s="6">
        <f t="shared" si="468"/>
        <v>0</v>
      </c>
      <c r="GY193" s="6">
        <f t="shared" si="468"/>
        <v>0</v>
      </c>
      <c r="GZ193" s="6">
        <f t="shared" si="468"/>
        <v>0</v>
      </c>
      <c r="HA193" s="6">
        <f t="shared" si="468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55" t="s">
        <v>45</v>
      </c>
      <c r="DG194" s="120" t="s">
        <v>37</v>
      </c>
      <c r="DH194" s="178" t="s">
        <v>60</v>
      </c>
      <c r="DI194" s="165" t="s">
        <v>55</v>
      </c>
      <c r="DJ194" s="120" t="s">
        <v>42</v>
      </c>
      <c r="DK194" s="200" t="s">
        <v>44</v>
      </c>
      <c r="DL194" s="123" t="s">
        <v>45</v>
      </c>
      <c r="DM194" s="123" t="s">
        <v>45</v>
      </c>
      <c r="DN194" s="120" t="s">
        <v>42</v>
      </c>
      <c r="DO194" s="60"/>
      <c r="DP194" s="120" t="s">
        <v>41</v>
      </c>
      <c r="DQ194" s="120" t="s">
        <v>41</v>
      </c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167">
        <f>SUM(DF139, -DF141)</f>
        <v>1.9099999999999999E-2</v>
      </c>
      <c r="DG195" s="121">
        <f>SUM(DG136, -DG137)</f>
        <v>1.5899999999999997E-2</v>
      </c>
      <c r="DH195" s="180">
        <f>SUM(DH138, -DH140)</f>
        <v>2.4399999999999998E-2</v>
      </c>
      <c r="DI195" s="149">
        <f>SUM(DI137, -DI138)</f>
        <v>3.0500000000000003E-2</v>
      </c>
      <c r="DJ195" s="121">
        <f>SUM(DJ137, -DJ138)</f>
        <v>3.4499999999999996E-2</v>
      </c>
      <c r="DK195" s="180">
        <f>SUM(DK137, -DK138)</f>
        <v>3.1399999999999997E-2</v>
      </c>
      <c r="DL195" s="209">
        <f>SUM(DL138, -DL140)</f>
        <v>2.2800000000000004E-2</v>
      </c>
      <c r="DM195" s="209">
        <f>SUM(DM138, -DM140)</f>
        <v>1.7000000000000001E-2</v>
      </c>
      <c r="DN195" s="121">
        <f>SUM(DN136, -DN138)</f>
        <v>1.8300000000000004E-2</v>
      </c>
      <c r="DO195" s="6">
        <f>SUM(DO182, -DO188)</f>
        <v>0</v>
      </c>
      <c r="DP195" s="121">
        <f>SUM(DP137, -DP139)</f>
        <v>2.1499999999999998E-2</v>
      </c>
      <c r="DQ195" s="121">
        <f>SUM(DQ137, -DQ138)</f>
        <v>2.9399999999999999E-2</v>
      </c>
      <c r="DR195" s="6">
        <f>SUM(DR182, -DR188,)</f>
        <v>0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43" t="s">
        <v>68</v>
      </c>
      <c r="DG196" s="118" t="s">
        <v>68</v>
      </c>
      <c r="DH196" s="184" t="s">
        <v>48</v>
      </c>
      <c r="DI196" s="143" t="s">
        <v>60</v>
      </c>
      <c r="DJ196" s="118" t="s">
        <v>60</v>
      </c>
      <c r="DK196" s="187" t="s">
        <v>67</v>
      </c>
      <c r="DL196" s="123" t="s">
        <v>49</v>
      </c>
      <c r="DM196" s="189" t="s">
        <v>55</v>
      </c>
      <c r="DN196" s="122" t="s">
        <v>59</v>
      </c>
      <c r="DO196" s="60"/>
      <c r="DP196" s="120" t="s">
        <v>42</v>
      </c>
      <c r="DQ196" s="169" t="s">
        <v>68</v>
      </c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45">
        <f>SUM(DF138, -DF140)</f>
        <v>1.3000000000000001E-2</v>
      </c>
      <c r="DG197" s="117">
        <f>SUM(DG138, -DG140)</f>
        <v>1.4800000000000001E-2</v>
      </c>
      <c r="DH197" s="180">
        <f>SUM(DH139, -DH141)</f>
        <v>1.83E-2</v>
      </c>
      <c r="DI197" s="147">
        <f>SUM(DI138, -DI140)</f>
        <v>2.06E-2</v>
      </c>
      <c r="DJ197" s="121">
        <f>SUM(DJ138, -DJ140)</f>
        <v>2.6700000000000002E-2</v>
      </c>
      <c r="DK197" s="188">
        <f>SUM(DK141, -DK142)</f>
        <v>2.52E-2</v>
      </c>
      <c r="DL197" s="121">
        <f>SUM(DL138, -DL139)</f>
        <v>2.0100000000000003E-2</v>
      </c>
      <c r="DM197" s="119">
        <f>SUM(DM137, -DM139)</f>
        <v>1.1500000000000003E-2</v>
      </c>
      <c r="DN197" s="116">
        <f>SUM(DN140, -DN141)</f>
        <v>1.2700000000000001E-2</v>
      </c>
      <c r="DO197" s="6">
        <f>SUM(DO182, -DO187)</f>
        <v>0</v>
      </c>
      <c r="DP197" s="121">
        <f>SUM(DP137, -DP138)</f>
        <v>1.9799999999999998E-2</v>
      </c>
      <c r="DQ197" s="117">
        <f>SUM(DQ138, -DQ140)</f>
        <v>2.2100000000000002E-2</v>
      </c>
      <c r="DR197" s="6">
        <f>SUM(DR183, -DR189)</f>
        <v>0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55" t="s">
        <v>48</v>
      </c>
      <c r="DG198" s="123" t="s">
        <v>45</v>
      </c>
      <c r="DH198" s="184" t="s">
        <v>45</v>
      </c>
      <c r="DI198" s="155" t="s">
        <v>45</v>
      </c>
      <c r="DJ198" s="123" t="s">
        <v>45</v>
      </c>
      <c r="DK198" s="181" t="s">
        <v>37</v>
      </c>
      <c r="DL198" s="120" t="s">
        <v>37</v>
      </c>
      <c r="DM198" s="118" t="s">
        <v>60</v>
      </c>
      <c r="DN198" s="123" t="s">
        <v>45</v>
      </c>
      <c r="DO198" s="60"/>
      <c r="DP198" s="189" t="s">
        <v>37</v>
      </c>
      <c r="DQ198" s="123" t="s">
        <v>49</v>
      </c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47">
        <f>SUM(DF139, -DF140)</f>
        <v>1.0999999999999999E-2</v>
      </c>
      <c r="DG199" s="209">
        <f>SUM(DG139, -DG141)</f>
        <v>1.46E-2</v>
      </c>
      <c r="DH199" s="188">
        <f>SUM(DH139, -DH140)</f>
        <v>1.24E-2</v>
      </c>
      <c r="DI199" s="167">
        <f>SUM(DI139, -DI140)</f>
        <v>1.6899999999999998E-2</v>
      </c>
      <c r="DJ199" s="209">
        <f>SUM(DJ139, -DJ140)</f>
        <v>2.4300000000000002E-2</v>
      </c>
      <c r="DK199" s="180">
        <f>SUM(DK136, -DK137)</f>
        <v>2.0600000000000007E-2</v>
      </c>
      <c r="DL199" s="121">
        <f>SUM(DL136, -DL137)</f>
        <v>1.7699999999999994E-2</v>
      </c>
      <c r="DM199" s="121">
        <f>SUM(DM139, -DM140)</f>
        <v>1.09E-2</v>
      </c>
      <c r="DN199" s="209">
        <f>SUM(DN139, -DN140)</f>
        <v>1.0799999999999999E-2</v>
      </c>
      <c r="DO199" s="6">
        <f>SUM(DO184, -DO189)</f>
        <v>0</v>
      </c>
      <c r="DP199" s="121">
        <f>SUM(DP136, -DP137)</f>
        <v>1.3700000000000004E-2</v>
      </c>
      <c r="DQ199" s="121">
        <f>SUM(DQ139, -DQ140)</f>
        <v>1.8799999999999997E-2</v>
      </c>
      <c r="DR199" s="6">
        <f>SUM(DR185, -DR191)</f>
        <v>0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201" t="s">
        <v>59</v>
      </c>
      <c r="DG200" s="123" t="s">
        <v>48</v>
      </c>
      <c r="DH200" s="178" t="s">
        <v>49</v>
      </c>
      <c r="DI200" s="159" t="s">
        <v>37</v>
      </c>
      <c r="DJ200" s="115" t="s">
        <v>63</v>
      </c>
      <c r="DK200" s="184" t="s">
        <v>49</v>
      </c>
      <c r="DL200" s="169" t="s">
        <v>67</v>
      </c>
      <c r="DM200" s="123" t="s">
        <v>49</v>
      </c>
      <c r="DN200" s="120" t="s">
        <v>37</v>
      </c>
      <c r="DO200" s="60"/>
      <c r="DP200" s="118" t="s">
        <v>49</v>
      </c>
      <c r="DQ200" s="189" t="s">
        <v>37</v>
      </c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54">
        <f>SUM(DF140, -DF141)</f>
        <v>8.0999999999999996E-3</v>
      </c>
      <c r="DG201" s="121">
        <f>SUM(DG139, -DG140)</f>
        <v>8.5000000000000006E-3</v>
      </c>
      <c r="DH201" s="180">
        <f>SUM(DH138, -DH139)</f>
        <v>1.1999999999999999E-2</v>
      </c>
      <c r="DI201" s="147">
        <f>SUM(DI136, -DI137)</f>
        <v>1.55E-2</v>
      </c>
      <c r="DJ201" s="117">
        <f>SUM(DJ142, -DJ143)</f>
        <v>1.5400000000000011E-2</v>
      </c>
      <c r="DK201" s="180">
        <f>SUM(DK138, -DK140)</f>
        <v>1.5800000000000002E-2</v>
      </c>
      <c r="DL201" s="209">
        <f>SUM(DL141, -DL142)</f>
        <v>1.7400000000000006E-2</v>
      </c>
      <c r="DM201" s="121">
        <f>SUM(DM138, -DM139)</f>
        <v>6.1000000000000013E-3</v>
      </c>
      <c r="DN201" s="121">
        <f>SUM(DN136, -DN137)</f>
        <v>1.0500000000000002E-2</v>
      </c>
      <c r="DO201" s="6">
        <f>SUM(DO190, -DO197,)</f>
        <v>0</v>
      </c>
      <c r="DP201" s="121">
        <f>SUM(DP138, -DP140)</f>
        <v>1.1399999999999999E-2</v>
      </c>
      <c r="DQ201" s="121">
        <f>SUM(DQ136, -DQ137)</f>
        <v>1.8600000000000005E-2</v>
      </c>
      <c r="DR201" s="6">
        <f t="shared" ref="DQ201:DT201" si="469">SUM(DR190, -DR197)</f>
        <v>0</v>
      </c>
      <c r="DS201" s="6">
        <f t="shared" si="469"/>
        <v>0</v>
      </c>
      <c r="DT201" s="6">
        <f t="shared" si="469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470">SUM(DW190, -DW197)</f>
        <v>0</v>
      </c>
      <c r="DX201" s="6">
        <f t="shared" si="470"/>
        <v>0</v>
      </c>
      <c r="DY201" s="6">
        <f t="shared" si="470"/>
        <v>0</v>
      </c>
      <c r="DZ201" s="6">
        <f t="shared" si="470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71">SUM(EC190, -EC197)</f>
        <v>0</v>
      </c>
      <c r="ED201" s="6">
        <f t="shared" si="471"/>
        <v>0</v>
      </c>
      <c r="EE201" s="6">
        <f t="shared" si="471"/>
        <v>0</v>
      </c>
      <c r="EF201" s="6">
        <f t="shared" si="471"/>
        <v>0</v>
      </c>
      <c r="EG201" s="6">
        <f t="shared" si="471"/>
        <v>0</v>
      </c>
      <c r="EH201" s="6">
        <f t="shared" si="471"/>
        <v>0</v>
      </c>
      <c r="EI201" s="6">
        <f t="shared" si="471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472">SUM(EM190, -EM197)</f>
        <v>0</v>
      </c>
      <c r="EN201" s="6">
        <f t="shared" si="472"/>
        <v>0</v>
      </c>
      <c r="EO201" s="6">
        <f t="shared" si="472"/>
        <v>0</v>
      </c>
      <c r="EP201" s="6">
        <f t="shared" si="472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73">SUM(ES190, -ES197)</f>
        <v>0</v>
      </c>
      <c r="ET201" s="6">
        <f t="shared" si="473"/>
        <v>0</v>
      </c>
      <c r="EU201" s="6">
        <f t="shared" si="473"/>
        <v>0</v>
      </c>
      <c r="EV201" s="6">
        <f t="shared" si="473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474">SUM(EY190, -EY197)</f>
        <v>0</v>
      </c>
      <c r="EZ201" s="6">
        <f t="shared" si="474"/>
        <v>0</v>
      </c>
      <c r="FA201" s="6">
        <f t="shared" si="474"/>
        <v>0</v>
      </c>
      <c r="FB201" s="6">
        <f t="shared" si="474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75">SUM(FE190, -FE197)</f>
        <v>0</v>
      </c>
      <c r="FF201" s="6">
        <f t="shared" si="475"/>
        <v>0</v>
      </c>
      <c r="FG201" s="6">
        <f t="shared" si="475"/>
        <v>0</v>
      </c>
      <c r="FH201" s="6">
        <f t="shared" si="475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76">SUM(FK190, -FK197)</f>
        <v>0</v>
      </c>
      <c r="FL201" s="6">
        <f t="shared" si="476"/>
        <v>0</v>
      </c>
      <c r="FM201" s="6">
        <f t="shared" si="476"/>
        <v>0</v>
      </c>
      <c r="FN201" s="6">
        <f t="shared" si="476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77">SUM(FQ190, -FQ197)</f>
        <v>0</v>
      </c>
      <c r="FR201" s="6">
        <f t="shared" si="477"/>
        <v>0</v>
      </c>
      <c r="FS201" s="6">
        <f t="shared" si="477"/>
        <v>0</v>
      </c>
      <c r="FT201" s="6">
        <f t="shared" si="477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78">SUM(FW190, -FW197)</f>
        <v>0</v>
      </c>
      <c r="FX201" s="6">
        <f t="shared" si="478"/>
        <v>0</v>
      </c>
      <c r="FY201" s="6">
        <f t="shared" si="478"/>
        <v>0</v>
      </c>
      <c r="FZ201" s="6">
        <f t="shared" si="478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79">SUM(GC190, -GC197)</f>
        <v>0</v>
      </c>
      <c r="GD201" s="6">
        <f t="shared" si="479"/>
        <v>0</v>
      </c>
      <c r="GE201" s="6">
        <f t="shared" si="479"/>
        <v>0</v>
      </c>
      <c r="GF201" s="6">
        <f t="shared" si="479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80">SUM(GI190, -GI197)</f>
        <v>0</v>
      </c>
      <c r="GJ201" s="6">
        <f t="shared" si="480"/>
        <v>0</v>
      </c>
      <c r="GK201" s="6">
        <f t="shared" si="480"/>
        <v>0</v>
      </c>
      <c r="GL201" s="6">
        <f t="shared" si="480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81">SUM(GO190, -GO197)</f>
        <v>0</v>
      </c>
      <c r="GP201" s="6">
        <f t="shared" si="481"/>
        <v>0</v>
      </c>
      <c r="GQ201" s="6">
        <f t="shared" si="481"/>
        <v>0</v>
      </c>
      <c r="GR201" s="6">
        <f t="shared" si="481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482">SUM(GU190, -GU197)</f>
        <v>0</v>
      </c>
      <c r="GV201" s="6">
        <f t="shared" si="482"/>
        <v>0</v>
      </c>
      <c r="GW201" s="6">
        <f t="shared" si="482"/>
        <v>0</v>
      </c>
      <c r="GX201" s="6">
        <f t="shared" si="482"/>
        <v>0</v>
      </c>
      <c r="GY201" s="6">
        <f t="shared" si="482"/>
        <v>0</v>
      </c>
      <c r="GZ201" s="6">
        <f t="shared" si="482"/>
        <v>0</v>
      </c>
      <c r="HA201" s="6">
        <f t="shared" si="482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59" t="s">
        <v>37</v>
      </c>
      <c r="DG202" s="118" t="s">
        <v>49</v>
      </c>
      <c r="DH202" s="181" t="s">
        <v>37</v>
      </c>
      <c r="DI202" s="143" t="s">
        <v>49</v>
      </c>
      <c r="DJ202" s="189" t="s">
        <v>37</v>
      </c>
      <c r="DK202" s="184" t="s">
        <v>45</v>
      </c>
      <c r="DL202" s="115" t="s">
        <v>63</v>
      </c>
      <c r="DM202" s="189" t="s">
        <v>44</v>
      </c>
      <c r="DN202" s="189" t="s">
        <v>55</v>
      </c>
      <c r="DO202" s="60"/>
      <c r="DP202" s="169" t="s">
        <v>48</v>
      </c>
      <c r="DQ202" s="118" t="s">
        <v>60</v>
      </c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47">
        <f>SUM(DF136, -DF137)</f>
        <v>6.1000000000000013E-3</v>
      </c>
      <c r="DG203" s="121">
        <f>SUM(DG138, -DG139)</f>
        <v>6.3E-3</v>
      </c>
      <c r="DH203" s="180">
        <f>SUM(DH136, -DH137)</f>
        <v>1.0200000000000001E-2</v>
      </c>
      <c r="DI203" s="147">
        <f>SUM(DI138, -DI139)</f>
        <v>3.6999999999999984E-3</v>
      </c>
      <c r="DJ203" s="121">
        <f>SUM(DJ136, -DJ137)</f>
        <v>8.4000000000000047E-3</v>
      </c>
      <c r="DK203" s="188">
        <f>SUM(DK138, -DK139)</f>
        <v>1.5000000000000003E-2</v>
      </c>
      <c r="DL203" s="117">
        <f>SUM(DL142, -DL143)</f>
        <v>6.8999999999999895E-3</v>
      </c>
      <c r="DM203" s="121">
        <f>SUM(DM137, -DM138)</f>
        <v>5.400000000000002E-3</v>
      </c>
      <c r="DN203" s="119">
        <f>SUM(DN137, -DN138)</f>
        <v>7.8000000000000014E-3</v>
      </c>
      <c r="DO203" s="6">
        <f>SUM(DO190, -DO196)</f>
        <v>0</v>
      </c>
      <c r="DP203" s="121">
        <f>SUM(DP139, -DP140)</f>
        <v>9.6999999999999986E-3</v>
      </c>
      <c r="DQ203" s="121">
        <f>SUM(DQ140, -DQ141)</f>
        <v>1.4200000000000001E-2</v>
      </c>
      <c r="DR203" s="6">
        <f>SUM(DR190, -DR196,)</f>
        <v>0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43" t="s">
        <v>49</v>
      </c>
      <c r="DG204" s="169" t="s">
        <v>59</v>
      </c>
      <c r="DH204" s="185" t="s">
        <v>59</v>
      </c>
      <c r="DI204" s="153" t="s">
        <v>63</v>
      </c>
      <c r="DJ204" s="118" t="s">
        <v>49</v>
      </c>
      <c r="DK204" s="185" t="s">
        <v>60</v>
      </c>
      <c r="DL204" s="118" t="s">
        <v>60</v>
      </c>
      <c r="DM204" s="124" t="s">
        <v>63</v>
      </c>
      <c r="DN204" s="124" t="s">
        <v>63</v>
      </c>
      <c r="DO204" s="60"/>
      <c r="DP204" s="118" t="s">
        <v>68</v>
      </c>
      <c r="DQ204" s="169" t="s">
        <v>48</v>
      </c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49">
        <f>SUM(DF138, -DF139)</f>
        <v>2.0000000000000018E-3</v>
      </c>
      <c r="DG205" s="248">
        <f>SUM(DG140, -DG141)</f>
        <v>6.0999999999999995E-3</v>
      </c>
      <c r="DH205" s="274">
        <f>SUM(DH140, -DH141)</f>
        <v>5.9000000000000007E-3</v>
      </c>
      <c r="DI205" s="167">
        <f>SUM(DI142, -DI143)</f>
        <v>1.2999999999999956E-3</v>
      </c>
      <c r="DJ205" s="119">
        <f>SUM(DJ138, -DJ139)</f>
        <v>2.3999999999999994E-3</v>
      </c>
      <c r="DK205" s="179">
        <f>SUM(DK139, -DK140)</f>
        <v>7.9999999999999863E-4</v>
      </c>
      <c r="DL205" s="121">
        <f>SUM(DL139, -DL140)</f>
        <v>2.700000000000001E-3</v>
      </c>
      <c r="DM205" s="117">
        <f>SUM(DM142, -DM143)</f>
        <v>2.2999999999999965E-3</v>
      </c>
      <c r="DN205" s="117">
        <f>SUM(DN142, -DN143)</f>
        <v>1.2999999999999956E-3</v>
      </c>
      <c r="DO205" s="6">
        <f>SUM(DO190, -DO195)</f>
        <v>0</v>
      </c>
      <c r="DP205" s="117">
        <f>SUM(DP138, -DP139)</f>
        <v>1.7000000000000001E-3</v>
      </c>
      <c r="DQ205" s="121">
        <f>SUM(DQ138, -DQ139)</f>
        <v>3.3000000000000008E-3</v>
      </c>
      <c r="DR205" s="6">
        <f>SUM(DR191, -DR197)</f>
        <v>0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4" t="s">
        <v>62</v>
      </c>
      <c r="F212" s="140"/>
      <c r="X212" s="55" t="s">
        <v>96</v>
      </c>
      <c r="Y212" s="55" t="s">
        <v>86</v>
      </c>
      <c r="Z212" s="55" t="s">
        <v>97</v>
      </c>
      <c r="AA212" s="55" t="s">
        <v>100</v>
      </c>
      <c r="AB212" s="55" t="s">
        <v>99</v>
      </c>
      <c r="AC212" s="55" t="s">
        <v>101</v>
      </c>
      <c r="AD212" s="55" t="s">
        <v>98</v>
      </c>
      <c r="AE212" s="55" t="s">
        <v>99</v>
      </c>
      <c r="AF212" s="55" t="s">
        <v>100</v>
      </c>
      <c r="AG212" s="55" t="s">
        <v>99</v>
      </c>
      <c r="AH212" s="55" t="s">
        <v>101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299">
        <v>-5.2699999999999997E-2</v>
      </c>
      <c r="C220" s="299">
        <v>-7.0300000000000001E-2</v>
      </c>
      <c r="D220" s="300">
        <v>-7.5499999999999998E-2</v>
      </c>
      <c r="E220" s="301">
        <v>-5.8299999999999998E-2</v>
      </c>
      <c r="F220" s="299">
        <v>-5.91E-2</v>
      </c>
      <c r="G220" s="301">
        <v>-9.0399999999999994E-2</v>
      </c>
      <c r="H220" s="300">
        <v>-9.8599999999999993E-2</v>
      </c>
      <c r="I220" s="300">
        <v>-0.10970000000000001</v>
      </c>
      <c r="J220" s="300">
        <v>-9.1700000000000004E-2</v>
      </c>
      <c r="K220" s="300">
        <v>-0.13059999999999999</v>
      </c>
      <c r="L220" s="300">
        <v>-0.1368</v>
      </c>
      <c r="M220" s="300">
        <v>-0.17</v>
      </c>
      <c r="N220" s="300">
        <v>-0.1593</v>
      </c>
      <c r="O220" s="300">
        <v>-0.17</v>
      </c>
      <c r="P220" s="300">
        <v>-0.1714</v>
      </c>
      <c r="Q220" s="300">
        <v>-0.1726</v>
      </c>
      <c r="R220" s="300">
        <v>-0.16420000000000001</v>
      </c>
      <c r="S220" s="300">
        <v>-0.1958</v>
      </c>
      <c r="T220" s="300">
        <v>-0.1802</v>
      </c>
      <c r="U220" s="300">
        <v>-0.19239999999999999</v>
      </c>
      <c r="V220" s="300">
        <v>-0.23169999999999999</v>
      </c>
      <c r="W220" s="300">
        <v>-0.24099999999999999</v>
      </c>
      <c r="X220" s="300">
        <v>-0.23619999999999999</v>
      </c>
      <c r="Y220" s="302">
        <v>-0.24030000000000001</v>
      </c>
      <c r="Z220" s="300">
        <v>-0.24679999999999999</v>
      </c>
      <c r="AA220" s="300">
        <v>-0.21879999999999999</v>
      </c>
      <c r="AB220" s="300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96</v>
      </c>
      <c r="Y222" s="55" t="s">
        <v>86</v>
      </c>
      <c r="Z222" s="55" t="s">
        <v>91</v>
      </c>
      <c r="AA222" s="55" t="s">
        <v>100</v>
      </c>
      <c r="AB222" s="55" t="s">
        <v>99</v>
      </c>
      <c r="AC222" s="55" t="s">
        <v>101</v>
      </c>
      <c r="AD222" s="55" t="s">
        <v>98</v>
      </c>
      <c r="AE222" s="55" t="s">
        <v>99</v>
      </c>
      <c r="AF222" s="55" t="s">
        <v>100</v>
      </c>
      <c r="AG222" s="55" t="s">
        <v>99</v>
      </c>
      <c r="AH222" s="55" t="s">
        <v>101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scale="115" topLeftCell="DH122">
      <selection activeCell="DP124" sqref="DP124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2019-02-25T22:30:05Z</dcterms:modified>
</cp:coreProperties>
</file>