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S191" i="1" l="1"/>
  <c r="ES195" i="1"/>
  <c r="ES199" i="1"/>
  <c r="ES203" i="1"/>
  <c r="ES189" i="1"/>
  <c r="ES171" i="1"/>
  <c r="ES185" i="1"/>
  <c r="ES205" i="1"/>
  <c r="ES197" i="1"/>
  <c r="ES167" i="1"/>
  <c r="ES177" i="1"/>
  <c r="ES201" i="1"/>
  <c r="ES193" i="1"/>
  <c r="ES165" i="1"/>
  <c r="ES183" i="1"/>
  <c r="ES175" i="1"/>
  <c r="ES173" i="1"/>
  <c r="ES157" i="1"/>
  <c r="ES169" i="1"/>
  <c r="ES187" i="1"/>
  <c r="ES181" i="1"/>
  <c r="ES161" i="1"/>
  <c r="ES179" i="1"/>
  <c r="ES159" i="1"/>
  <c r="ES163" i="1"/>
  <c r="ES155" i="1"/>
  <c r="ES153" i="1"/>
  <c r="ES151" i="1"/>
  <c r="ES118" i="1"/>
  <c r="ES120" i="1"/>
  <c r="ES114" i="1"/>
  <c r="ES112" i="1"/>
  <c r="ES116" i="1"/>
  <c r="ES110" i="1"/>
  <c r="ES108" i="1"/>
  <c r="ES106" i="1"/>
  <c r="ES104" i="1"/>
  <c r="ES102" i="1"/>
  <c r="ES100" i="1"/>
  <c r="ES96" i="1"/>
  <c r="ES98" i="1"/>
  <c r="ES90" i="1"/>
  <c r="ES92" i="1"/>
  <c r="ES88" i="1"/>
  <c r="ES94" i="1"/>
  <c r="ES86" i="1"/>
  <c r="ES84" i="1"/>
  <c r="ES80" i="1"/>
  <c r="ES82" i="1"/>
  <c r="ES72" i="1"/>
  <c r="ES76" i="1"/>
  <c r="ES78" i="1"/>
  <c r="ES74" i="1"/>
  <c r="ES70" i="1"/>
  <c r="ES68" i="1"/>
  <c r="ES66" i="1"/>
  <c r="ER203" i="1"/>
  <c r="ER179" i="1"/>
  <c r="ER197" i="1"/>
  <c r="ER195" i="1"/>
  <c r="ER205" i="1"/>
  <c r="ER201" i="1"/>
  <c r="ER199" i="1"/>
  <c r="ER191" i="1"/>
  <c r="ER193" i="1"/>
  <c r="ER171" i="1"/>
  <c r="ER189" i="1"/>
  <c r="ER185" i="1"/>
  <c r="ER187" i="1"/>
  <c r="ER183" i="1"/>
  <c r="ER169" i="1"/>
  <c r="ER167" i="1"/>
  <c r="ER181" i="1"/>
  <c r="ER177" i="1"/>
  <c r="ER165" i="1"/>
  <c r="ER173" i="1"/>
  <c r="ER161" i="1"/>
  <c r="ER175" i="1"/>
  <c r="ER163" i="1"/>
  <c r="ER159" i="1"/>
  <c r="ER157" i="1"/>
  <c r="ER155" i="1"/>
  <c r="ER153" i="1"/>
  <c r="ER151" i="1"/>
  <c r="ER120" i="1"/>
  <c r="ER116" i="1"/>
  <c r="ER118" i="1"/>
  <c r="ER114" i="1"/>
  <c r="ER112" i="1"/>
  <c r="ER110" i="1"/>
  <c r="ER108" i="1"/>
  <c r="ER106" i="1"/>
  <c r="ER102" i="1"/>
  <c r="ER104" i="1"/>
  <c r="ER100" i="1"/>
  <c r="ER96" i="1"/>
  <c r="ER92" i="1"/>
  <c r="ER98" i="1"/>
  <c r="ER94" i="1"/>
  <c r="ER88" i="1"/>
  <c r="ER90" i="1"/>
  <c r="ER86" i="1"/>
  <c r="ER84" i="1"/>
  <c r="ER80" i="1"/>
  <c r="ER76" i="1"/>
  <c r="ER82" i="1"/>
  <c r="ER74" i="1"/>
  <c r="ER78" i="1"/>
  <c r="ER72" i="1"/>
  <c r="ER70" i="1"/>
  <c r="ER68" i="1"/>
  <c r="ER66" i="1"/>
  <c r="EQ193" i="1"/>
  <c r="EQ185" i="1"/>
  <c r="EQ183" i="1"/>
  <c r="EQ203" i="1"/>
  <c r="EQ205" i="1"/>
  <c r="EQ201" i="1"/>
  <c r="EQ197" i="1"/>
  <c r="EQ191" i="1"/>
  <c r="EQ173" i="1"/>
  <c r="EQ195" i="1"/>
  <c r="EQ187" i="1"/>
  <c r="EQ181" i="1"/>
  <c r="EQ199" i="1"/>
  <c r="EQ167" i="1"/>
  <c r="EQ177" i="1"/>
  <c r="EQ179" i="1"/>
  <c r="EQ165" i="1"/>
  <c r="EQ175" i="1"/>
  <c r="EQ189" i="1"/>
  <c r="EQ163" i="1"/>
  <c r="EQ161" i="1"/>
  <c r="EQ171" i="1"/>
  <c r="EQ169" i="1"/>
  <c r="EQ159" i="1"/>
  <c r="EQ157" i="1"/>
  <c r="EQ151" i="1"/>
  <c r="EQ155" i="1"/>
  <c r="EQ153" i="1"/>
  <c r="EQ118" i="1"/>
  <c r="EQ116" i="1"/>
  <c r="EQ120" i="1"/>
  <c r="EQ114" i="1"/>
  <c r="EQ112" i="1"/>
  <c r="EQ110" i="1"/>
  <c r="EQ106" i="1"/>
  <c r="EQ108" i="1"/>
  <c r="EQ104" i="1"/>
  <c r="EQ102" i="1"/>
  <c r="EQ100" i="1"/>
  <c r="EQ98" i="1"/>
  <c r="EQ94" i="1"/>
  <c r="EQ96" i="1"/>
  <c r="EQ92" i="1"/>
  <c r="EQ90" i="1"/>
  <c r="EQ88" i="1"/>
  <c r="EQ86" i="1"/>
  <c r="EQ84" i="1"/>
  <c r="EQ82" i="1"/>
  <c r="EQ78" i="1"/>
  <c r="EQ80" i="1"/>
  <c r="EQ76" i="1"/>
  <c r="EQ74" i="1"/>
  <c r="EQ72" i="1"/>
  <c r="EQ70" i="1"/>
  <c r="EQ68" i="1"/>
  <c r="EQ66" i="1"/>
  <c r="EP195" i="1"/>
  <c r="EP205" i="1"/>
  <c r="EP193" i="1"/>
  <c r="EP201" i="1"/>
  <c r="EP177" i="1"/>
  <c r="EP197" i="1"/>
  <c r="EP185" i="1"/>
  <c r="EP183" i="1"/>
  <c r="EP187" i="1"/>
  <c r="EP169" i="1"/>
  <c r="EP189" i="1"/>
  <c r="EP191" i="1"/>
  <c r="EP199" i="1"/>
  <c r="EP171" i="1"/>
  <c r="EP181" i="1"/>
  <c r="EP161" i="1"/>
  <c r="EP203" i="1"/>
  <c r="EP173" i="1"/>
  <c r="EP175" i="1"/>
  <c r="EP163" i="1"/>
  <c r="EP165" i="1"/>
  <c r="EP179" i="1"/>
  <c r="EP167" i="1"/>
  <c r="EP157" i="1"/>
  <c r="EP159" i="1"/>
  <c r="EP153" i="1"/>
  <c r="EP151" i="1"/>
  <c r="EP155" i="1"/>
  <c r="EP120" i="1"/>
  <c r="EP116" i="1"/>
  <c r="EP118" i="1"/>
  <c r="EP112" i="1"/>
  <c r="EP114" i="1"/>
  <c r="EP110" i="1"/>
  <c r="EP108" i="1"/>
  <c r="EP106" i="1"/>
  <c r="EP104" i="1"/>
  <c r="EP102" i="1"/>
  <c r="EP100" i="1"/>
  <c r="EP98" i="1"/>
  <c r="EP96" i="1"/>
  <c r="EP94" i="1"/>
  <c r="EP92" i="1"/>
  <c r="EP90" i="1"/>
  <c r="EP86" i="1"/>
  <c r="EP88" i="1"/>
  <c r="EP84" i="1"/>
  <c r="EP82" i="1"/>
  <c r="EP76" i="1"/>
  <c r="EP80" i="1"/>
  <c r="EP78" i="1"/>
  <c r="EP74" i="1"/>
  <c r="EP72" i="1"/>
  <c r="EP70" i="1"/>
  <c r="EP68" i="1"/>
  <c r="EP66" i="1"/>
  <c r="EO189" i="1"/>
  <c r="EO195" i="1"/>
  <c r="EO201" i="1"/>
  <c r="EO179" i="1"/>
  <c r="EO205" i="1"/>
  <c r="EO171" i="1"/>
  <c r="EO185" i="1"/>
  <c r="EO175" i="1"/>
  <c r="EO199" i="1"/>
  <c r="EO187" i="1"/>
  <c r="EO181" i="1"/>
  <c r="EO203" i="1"/>
  <c r="EO197" i="1"/>
  <c r="EO173" i="1"/>
  <c r="EO177" i="1"/>
  <c r="EO165" i="1"/>
  <c r="EO191" i="1"/>
  <c r="EO169" i="1"/>
  <c r="EO183" i="1"/>
  <c r="EO193" i="1"/>
  <c r="EO163" i="1"/>
  <c r="EO167" i="1"/>
  <c r="EO159" i="1"/>
  <c r="EO155" i="1"/>
  <c r="EO157" i="1"/>
  <c r="EO161" i="1"/>
  <c r="EO151" i="1"/>
  <c r="EO153" i="1"/>
  <c r="EO120" i="1"/>
  <c r="EO118" i="1"/>
  <c r="EO116" i="1"/>
  <c r="EO114" i="1"/>
  <c r="EO112" i="1"/>
  <c r="EO108" i="1"/>
  <c r="EO110" i="1"/>
  <c r="EO104" i="1"/>
  <c r="EO106" i="1"/>
  <c r="EO100" i="1"/>
  <c r="EO102" i="1"/>
  <c r="EO94" i="1"/>
  <c r="EO98" i="1"/>
  <c r="EO96" i="1"/>
  <c r="EO88" i="1"/>
  <c r="EO92" i="1"/>
  <c r="EO90" i="1"/>
  <c r="EO86" i="1"/>
  <c r="EO84" i="1"/>
  <c r="EO82" i="1"/>
  <c r="EO80" i="1"/>
  <c r="EO76" i="1"/>
  <c r="EO74" i="1"/>
  <c r="EO72" i="1"/>
  <c r="EO78" i="1"/>
  <c r="EO70" i="1"/>
  <c r="EO68" i="1"/>
  <c r="EO66" i="1"/>
  <c r="EN177" i="1"/>
  <c r="EN189" i="1"/>
  <c r="EN187" i="1"/>
  <c r="EN199" i="1"/>
  <c r="EN197" i="1"/>
  <c r="EN181" i="1"/>
  <c r="EN203" i="1"/>
  <c r="EN183" i="1"/>
  <c r="EN195" i="1"/>
  <c r="EN185" i="1"/>
  <c r="EN179" i="1"/>
  <c r="EN205" i="1"/>
  <c r="EN167" i="1"/>
  <c r="EN191" i="1"/>
  <c r="EN193" i="1"/>
  <c r="EN171" i="1"/>
  <c r="EN201" i="1"/>
  <c r="EN163" i="1"/>
  <c r="EN173" i="1"/>
  <c r="EN169" i="1"/>
  <c r="EN175" i="1"/>
  <c r="EN165" i="1"/>
  <c r="EN155" i="1"/>
  <c r="EN159" i="1"/>
  <c r="EN151" i="1"/>
  <c r="EN161" i="1"/>
  <c r="EN157" i="1"/>
  <c r="EN153" i="1"/>
  <c r="EN120" i="1"/>
  <c r="EN118" i="1"/>
  <c r="EN116" i="1"/>
  <c r="EN114" i="1"/>
  <c r="EN110" i="1"/>
  <c r="EN112" i="1"/>
  <c r="EN108" i="1"/>
  <c r="EN106" i="1"/>
  <c r="EN104" i="1"/>
  <c r="EN102" i="1"/>
  <c r="EN100" i="1"/>
  <c r="EN98" i="1"/>
  <c r="EN94" i="1"/>
  <c r="EN96" i="1"/>
  <c r="EN90" i="1"/>
  <c r="EN92" i="1"/>
  <c r="EN88" i="1"/>
  <c r="EN86" i="1"/>
  <c r="EN84" i="1"/>
  <c r="EN82" i="1"/>
  <c r="EN80" i="1"/>
  <c r="EN76" i="1"/>
  <c r="EN78" i="1"/>
  <c r="EN72" i="1"/>
  <c r="EN74" i="1"/>
  <c r="EN70" i="1"/>
  <c r="EN68" i="1"/>
  <c r="EN66" i="1"/>
  <c r="EM201" i="1"/>
  <c r="EM153" i="1"/>
  <c r="EM189" i="1"/>
  <c r="EM197" i="1"/>
  <c r="EM151" i="1"/>
  <c r="EM155" i="1"/>
  <c r="EM183" i="1"/>
  <c r="EM193" i="1"/>
  <c r="EM161" i="1"/>
  <c r="EM191" i="1"/>
  <c r="EM205" i="1"/>
  <c r="EM165" i="1"/>
  <c r="EM195" i="1"/>
  <c r="EM159" i="1"/>
  <c r="EM179" i="1"/>
  <c r="EM173" i="1"/>
  <c r="EM199" i="1"/>
  <c r="EM157" i="1"/>
  <c r="EM203" i="1"/>
  <c r="EM177" i="1"/>
  <c r="EM185" i="1"/>
  <c r="EM169" i="1"/>
  <c r="EM163" i="1"/>
  <c r="EM187" i="1"/>
  <c r="EM181" i="1"/>
  <c r="EM167" i="1"/>
  <c r="EM175" i="1"/>
  <c r="EM171" i="1"/>
  <c r="EM118" i="1"/>
  <c r="EM120" i="1"/>
  <c r="EM114" i="1"/>
  <c r="EM96" i="1"/>
  <c r="EM112" i="1"/>
  <c r="EM116" i="1"/>
  <c r="EM106" i="1"/>
  <c r="EM108" i="1"/>
  <c r="EM110" i="1"/>
  <c r="EM104" i="1"/>
  <c r="EM98" i="1"/>
  <c r="EM94" i="1"/>
  <c r="EM92" i="1"/>
  <c r="EM90" i="1"/>
  <c r="EM86" i="1"/>
  <c r="EM102" i="1"/>
  <c r="EM88" i="1"/>
  <c r="EM100" i="1"/>
  <c r="EM84" i="1"/>
  <c r="EM82" i="1"/>
  <c r="EM78" i="1"/>
  <c r="EM80" i="1"/>
  <c r="EM74" i="1"/>
  <c r="EM72" i="1"/>
  <c r="EM76" i="1"/>
  <c r="EM70" i="1"/>
  <c r="EM68" i="1"/>
  <c r="EM66" i="1"/>
  <c r="HD203" i="1"/>
  <c r="HC203" i="1"/>
  <c r="HD195" i="1"/>
  <c r="HC195" i="1"/>
  <c r="HD189" i="1"/>
  <c r="HD197" i="1" s="1"/>
  <c r="HC189" i="1"/>
  <c r="HC197" i="1" s="1"/>
  <c r="HD183" i="1"/>
  <c r="HD191" i="1" s="1"/>
  <c r="HD199" i="1" s="1"/>
  <c r="HC183" i="1"/>
  <c r="HC191" i="1" s="1"/>
  <c r="HC199" i="1" s="1"/>
  <c r="HD177" i="1"/>
  <c r="HD185" i="1" s="1"/>
  <c r="HC177" i="1"/>
  <c r="HC185" i="1" s="1"/>
  <c r="HC175" i="1"/>
  <c r="HD171" i="1"/>
  <c r="HD179" i="1" s="1"/>
  <c r="HC171" i="1"/>
  <c r="HC179" i="1" s="1"/>
  <c r="HD167" i="1"/>
  <c r="HD165" i="1"/>
  <c r="HD173" i="1" s="1"/>
  <c r="HC165" i="1"/>
  <c r="HC173" i="1" s="1"/>
  <c r="HD163" i="1"/>
  <c r="HD159" i="1"/>
  <c r="HC159" i="1"/>
  <c r="HC167" i="1" s="1"/>
  <c r="HD155" i="1"/>
  <c r="HC155" i="1"/>
  <c r="HD153" i="1"/>
  <c r="HD161" i="1" s="1"/>
  <c r="HC153" i="1"/>
  <c r="HC161" i="1" s="1"/>
  <c r="HD151" i="1"/>
  <c r="HC151" i="1"/>
  <c r="JR205" i="1"/>
  <c r="JO205" i="1"/>
  <c r="JK205" i="1"/>
  <c r="JI205" i="1"/>
  <c r="JC205" i="1"/>
  <c r="IY205" i="1"/>
  <c r="IW205" i="1"/>
  <c r="IQ205" i="1"/>
  <c r="IM205" i="1"/>
  <c r="IK205" i="1"/>
  <c r="IE205" i="1"/>
  <c r="IA205" i="1"/>
  <c r="HY205" i="1"/>
  <c r="HS205" i="1"/>
  <c r="HO205" i="1"/>
  <c r="HM205" i="1"/>
  <c r="HG205" i="1"/>
  <c r="JS203" i="1"/>
  <c r="JQ203" i="1"/>
  <c r="JP203" i="1"/>
  <c r="JN203" i="1"/>
  <c r="JM203" i="1"/>
  <c r="JL203" i="1"/>
  <c r="JK203" i="1"/>
  <c r="JJ203" i="1"/>
  <c r="JH203" i="1"/>
  <c r="JG203" i="1"/>
  <c r="JF203" i="1"/>
  <c r="JE203" i="1"/>
  <c r="JD203" i="1"/>
  <c r="JB203" i="1"/>
  <c r="JA203" i="1"/>
  <c r="IZ203" i="1"/>
  <c r="IY203" i="1"/>
  <c r="IX203" i="1"/>
  <c r="IW203" i="1"/>
  <c r="IV203" i="1"/>
  <c r="IU203" i="1"/>
  <c r="IT203" i="1"/>
  <c r="IS203" i="1"/>
  <c r="IR203" i="1"/>
  <c r="IP203" i="1"/>
  <c r="IO203" i="1"/>
  <c r="IN203" i="1"/>
  <c r="IM203" i="1"/>
  <c r="IL203" i="1"/>
  <c r="IJ203" i="1"/>
  <c r="II203" i="1"/>
  <c r="IH203" i="1"/>
  <c r="IG203" i="1"/>
  <c r="IF203" i="1"/>
  <c r="ID203" i="1"/>
  <c r="IC203" i="1"/>
  <c r="IB203" i="1"/>
  <c r="IA203" i="1"/>
  <c r="HZ203" i="1"/>
  <c r="HX203" i="1"/>
  <c r="HW203" i="1"/>
  <c r="HV203" i="1"/>
  <c r="HU203" i="1"/>
  <c r="HT203" i="1"/>
  <c r="HR203" i="1"/>
  <c r="HQ203" i="1"/>
  <c r="HP203" i="1"/>
  <c r="HO203" i="1"/>
  <c r="HN203" i="1"/>
  <c r="HL203" i="1"/>
  <c r="HK203" i="1"/>
  <c r="HJ203" i="1"/>
  <c r="HI203" i="1"/>
  <c r="HH203" i="1"/>
  <c r="HF203" i="1"/>
  <c r="HE203" i="1"/>
  <c r="JR201" i="1"/>
  <c r="JI201" i="1"/>
  <c r="IW201" i="1"/>
  <c r="IK201" i="1"/>
  <c r="HY201" i="1"/>
  <c r="HM201" i="1"/>
  <c r="JR199" i="1"/>
  <c r="JO199" i="1"/>
  <c r="JI199" i="1"/>
  <c r="JC199" i="1"/>
  <c r="IW199" i="1"/>
  <c r="IQ199" i="1"/>
  <c r="IK199" i="1"/>
  <c r="IE199" i="1"/>
  <c r="HY199" i="1"/>
  <c r="HS199" i="1"/>
  <c r="HO199" i="1"/>
  <c r="HM199" i="1"/>
  <c r="HG199" i="1"/>
  <c r="JR197" i="1"/>
  <c r="JO197" i="1"/>
  <c r="JI197" i="1"/>
  <c r="JG197" i="1"/>
  <c r="JC197" i="1"/>
  <c r="IY197" i="1"/>
  <c r="IY201" i="1" s="1"/>
  <c r="IW197" i="1"/>
  <c r="IQ197" i="1"/>
  <c r="IK197" i="1"/>
  <c r="IE197" i="1"/>
  <c r="HY197" i="1"/>
  <c r="HS197" i="1"/>
  <c r="HP197" i="1"/>
  <c r="HM197" i="1"/>
  <c r="HG197" i="1"/>
  <c r="JS195" i="1"/>
  <c r="JQ195" i="1"/>
  <c r="JP195" i="1"/>
  <c r="JN195" i="1"/>
  <c r="JM195" i="1"/>
  <c r="JL195" i="1"/>
  <c r="JK195" i="1"/>
  <c r="JJ195" i="1"/>
  <c r="JH195" i="1"/>
  <c r="JG195" i="1"/>
  <c r="JF195" i="1"/>
  <c r="JE195" i="1"/>
  <c r="JE205" i="1" s="1"/>
  <c r="JD195" i="1"/>
  <c r="JB195" i="1"/>
  <c r="JA195" i="1"/>
  <c r="IZ195" i="1"/>
  <c r="IY195" i="1"/>
  <c r="IX195" i="1"/>
  <c r="IV195" i="1"/>
  <c r="IU195" i="1"/>
  <c r="IT195" i="1"/>
  <c r="IS195" i="1"/>
  <c r="IS205" i="1" s="1"/>
  <c r="IR195" i="1"/>
  <c r="IP195" i="1"/>
  <c r="IO195" i="1"/>
  <c r="IN195" i="1"/>
  <c r="IM195" i="1"/>
  <c r="IL195" i="1"/>
  <c r="IJ195" i="1"/>
  <c r="II195" i="1"/>
  <c r="IH195" i="1"/>
  <c r="IG195" i="1"/>
  <c r="IG205" i="1" s="1"/>
  <c r="IF195" i="1"/>
  <c r="ID195" i="1"/>
  <c r="IC195" i="1"/>
  <c r="IB195" i="1"/>
  <c r="IA195" i="1"/>
  <c r="HZ195" i="1"/>
  <c r="HX195" i="1"/>
  <c r="HW195" i="1"/>
  <c r="HV195" i="1"/>
  <c r="HU195" i="1"/>
  <c r="HU205" i="1" s="1"/>
  <c r="HT195" i="1"/>
  <c r="HR195" i="1"/>
  <c r="HQ195" i="1"/>
  <c r="HP195" i="1"/>
  <c r="HO195" i="1"/>
  <c r="HN195" i="1"/>
  <c r="HL195" i="1"/>
  <c r="HK195" i="1"/>
  <c r="HJ195" i="1"/>
  <c r="HI195" i="1"/>
  <c r="HI205" i="1" s="1"/>
  <c r="HH195" i="1"/>
  <c r="HF195" i="1"/>
  <c r="HE195" i="1"/>
  <c r="JQ193" i="1"/>
  <c r="JB193" i="1"/>
  <c r="IT193" i="1"/>
  <c r="IH193" i="1"/>
  <c r="HP193" i="1"/>
  <c r="HH193" i="1"/>
  <c r="JR191" i="1"/>
  <c r="JO191" i="1"/>
  <c r="JJ191" i="1"/>
  <c r="JI191" i="1"/>
  <c r="JI203" i="1" s="1"/>
  <c r="JC191" i="1"/>
  <c r="IW191" i="1"/>
  <c r="IV191" i="1"/>
  <c r="IV199" i="1" s="1"/>
  <c r="IT191" i="1"/>
  <c r="IQ191" i="1"/>
  <c r="IL191" i="1"/>
  <c r="IK191" i="1"/>
  <c r="IK203" i="1" s="1"/>
  <c r="IE191" i="1"/>
  <c r="IC191" i="1"/>
  <c r="HY191" i="1"/>
  <c r="HY203" i="1" s="1"/>
  <c r="HX191" i="1"/>
  <c r="HV191" i="1"/>
  <c r="HS191" i="1"/>
  <c r="HM191" i="1"/>
  <c r="HM203" i="1" s="1"/>
  <c r="HG191" i="1"/>
  <c r="HE191" i="1"/>
  <c r="JS189" i="1"/>
  <c r="JS193" i="1" s="1"/>
  <c r="JQ189" i="1"/>
  <c r="JQ197" i="1" s="1"/>
  <c r="JP189" i="1"/>
  <c r="JP193" i="1" s="1"/>
  <c r="JN189" i="1"/>
  <c r="JM189" i="1"/>
  <c r="JL189" i="1"/>
  <c r="JL193" i="1" s="1"/>
  <c r="JK189" i="1"/>
  <c r="JK193" i="1" s="1"/>
  <c r="JJ189" i="1"/>
  <c r="JH189" i="1"/>
  <c r="JH193" i="1" s="1"/>
  <c r="JG189" i="1"/>
  <c r="JG193" i="1" s="1"/>
  <c r="JF189" i="1"/>
  <c r="JE189" i="1"/>
  <c r="JD189" i="1"/>
  <c r="JD193" i="1" s="1"/>
  <c r="JB189" i="1"/>
  <c r="JA189" i="1"/>
  <c r="IZ189" i="1"/>
  <c r="IZ193" i="1" s="1"/>
  <c r="IY189" i="1"/>
  <c r="IX189" i="1"/>
  <c r="IV189" i="1"/>
  <c r="IV193" i="1" s="1"/>
  <c r="IU189" i="1"/>
  <c r="IU193" i="1" s="1"/>
  <c r="IT189" i="1"/>
  <c r="IS189" i="1"/>
  <c r="IR189" i="1"/>
  <c r="IR193" i="1" s="1"/>
  <c r="IP189" i="1"/>
  <c r="IO189" i="1"/>
  <c r="IN189" i="1"/>
  <c r="IN193" i="1" s="1"/>
  <c r="IM189" i="1"/>
  <c r="IL189" i="1"/>
  <c r="IJ189" i="1"/>
  <c r="IJ193" i="1" s="1"/>
  <c r="II189" i="1"/>
  <c r="IH189" i="1"/>
  <c r="IG189" i="1"/>
  <c r="IF189" i="1"/>
  <c r="IF193" i="1" s="1"/>
  <c r="ID189" i="1"/>
  <c r="IC189" i="1"/>
  <c r="IB189" i="1"/>
  <c r="IB193" i="1" s="1"/>
  <c r="IA189" i="1"/>
  <c r="IA193" i="1" s="1"/>
  <c r="HZ189" i="1"/>
  <c r="HZ197" i="1" s="1"/>
  <c r="HX189" i="1"/>
  <c r="HX193" i="1" s="1"/>
  <c r="HW189" i="1"/>
  <c r="HV189" i="1"/>
  <c r="HV197" i="1" s="1"/>
  <c r="HU189" i="1"/>
  <c r="HT189" i="1"/>
  <c r="HT193" i="1" s="1"/>
  <c r="HR189" i="1"/>
  <c r="HQ189" i="1"/>
  <c r="HP189" i="1"/>
  <c r="HO189" i="1"/>
  <c r="HO193" i="1" s="1"/>
  <c r="HN189" i="1"/>
  <c r="HN193" i="1" s="1"/>
  <c r="HL189" i="1"/>
  <c r="HL193" i="1" s="1"/>
  <c r="HK189" i="1"/>
  <c r="HK193" i="1" s="1"/>
  <c r="HJ189" i="1"/>
  <c r="HI189" i="1"/>
  <c r="HI199" i="1" s="1"/>
  <c r="HH189" i="1"/>
  <c r="HF189" i="1"/>
  <c r="HE189" i="1"/>
  <c r="JS187" i="1"/>
  <c r="JL187" i="1"/>
  <c r="JK187" i="1"/>
  <c r="JK197" i="1" s="1"/>
  <c r="JK201" i="1" s="1"/>
  <c r="JJ187" i="1"/>
  <c r="JH187" i="1"/>
  <c r="JG187" i="1"/>
  <c r="JB187" i="1"/>
  <c r="IY187" i="1"/>
  <c r="IV187" i="1"/>
  <c r="IU187" i="1"/>
  <c r="IT187" i="1"/>
  <c r="IR187" i="1"/>
  <c r="IM187" i="1"/>
  <c r="IM197" i="1" s="1"/>
  <c r="IM201" i="1" s="1"/>
  <c r="II187" i="1"/>
  <c r="IH187" i="1"/>
  <c r="ID187" i="1"/>
  <c r="IB187" i="1"/>
  <c r="IA187" i="1"/>
  <c r="IA197" i="1" s="1"/>
  <c r="IA201" i="1" s="1"/>
  <c r="HX187" i="1"/>
  <c r="HW187" i="1"/>
  <c r="HV187" i="1"/>
  <c r="HF187" i="1"/>
  <c r="JS185" i="1"/>
  <c r="JR185" i="1"/>
  <c r="JO185" i="1"/>
  <c r="JM185" i="1"/>
  <c r="JI185" i="1"/>
  <c r="JC185" i="1"/>
  <c r="IY185" i="1"/>
  <c r="IW185" i="1"/>
  <c r="IQ185" i="1"/>
  <c r="IM185" i="1"/>
  <c r="IK185" i="1"/>
  <c r="IE185" i="1"/>
  <c r="HY185" i="1"/>
  <c r="HS185" i="1"/>
  <c r="HQ185" i="1"/>
  <c r="HM185" i="1"/>
  <c r="HG185" i="1"/>
  <c r="JS183" i="1"/>
  <c r="JQ183" i="1"/>
  <c r="JP183" i="1"/>
  <c r="JN183" i="1"/>
  <c r="JN187" i="1" s="1"/>
  <c r="JM183" i="1"/>
  <c r="JM187" i="1" s="1"/>
  <c r="JL183" i="1"/>
  <c r="JK183" i="1"/>
  <c r="JJ183" i="1"/>
  <c r="JH183" i="1"/>
  <c r="JG183" i="1"/>
  <c r="JF183" i="1"/>
  <c r="JE183" i="1"/>
  <c r="JE187" i="1" s="1"/>
  <c r="JE197" i="1" s="1"/>
  <c r="JE201" i="1" s="1"/>
  <c r="JD183" i="1"/>
  <c r="JD197" i="1" s="1"/>
  <c r="JB183" i="1"/>
  <c r="JA183" i="1"/>
  <c r="IZ183" i="1"/>
  <c r="IZ187" i="1" s="1"/>
  <c r="IY183" i="1"/>
  <c r="IX183" i="1"/>
  <c r="IV183" i="1"/>
  <c r="IU183" i="1"/>
  <c r="IT183" i="1"/>
  <c r="IS183" i="1"/>
  <c r="IS187" i="1" s="1"/>
  <c r="IS197" i="1" s="1"/>
  <c r="IS201" i="1" s="1"/>
  <c r="IR183" i="1"/>
  <c r="IR197" i="1" s="1"/>
  <c r="IR201" i="1" s="1"/>
  <c r="IP183" i="1"/>
  <c r="IP187" i="1" s="1"/>
  <c r="IO183" i="1"/>
  <c r="IN183" i="1"/>
  <c r="IM183" i="1"/>
  <c r="IL183" i="1"/>
  <c r="IL187" i="1" s="1"/>
  <c r="IJ183" i="1"/>
  <c r="II183" i="1"/>
  <c r="IH183" i="1"/>
  <c r="IG183" i="1"/>
  <c r="IG187" i="1" s="1"/>
  <c r="IG197" i="1" s="1"/>
  <c r="IG201" i="1" s="1"/>
  <c r="IF183" i="1"/>
  <c r="ID183" i="1"/>
  <c r="IC183" i="1"/>
  <c r="IC187" i="1" s="1"/>
  <c r="IB183" i="1"/>
  <c r="IB197" i="1" s="1"/>
  <c r="IA183" i="1"/>
  <c r="HZ183" i="1"/>
  <c r="HZ191" i="1" s="1"/>
  <c r="HX183" i="1"/>
  <c r="HX197" i="1" s="1"/>
  <c r="HX201" i="1" s="1"/>
  <c r="HW183" i="1"/>
  <c r="HW191" i="1" s="1"/>
  <c r="HV183" i="1"/>
  <c r="HU183" i="1"/>
  <c r="HU187" i="1" s="1"/>
  <c r="HU197" i="1" s="1"/>
  <c r="HU201" i="1" s="1"/>
  <c r="HT183" i="1"/>
  <c r="HR183" i="1"/>
  <c r="HQ183" i="1"/>
  <c r="HQ187" i="1" s="1"/>
  <c r="HP183" i="1"/>
  <c r="HP187" i="1" s="1"/>
  <c r="HO183" i="1"/>
  <c r="HO187" i="1" s="1"/>
  <c r="HO197" i="1" s="1"/>
  <c r="HO201" i="1" s="1"/>
  <c r="HN183" i="1"/>
  <c r="HN191" i="1" s="1"/>
  <c r="HL183" i="1"/>
  <c r="HK183" i="1"/>
  <c r="HJ183" i="1"/>
  <c r="HI183" i="1"/>
  <c r="HI187" i="1" s="1"/>
  <c r="HI197" i="1" s="1"/>
  <c r="HI201" i="1" s="1"/>
  <c r="HH183" i="1"/>
  <c r="HH197" i="1" s="1"/>
  <c r="HF183" i="1"/>
  <c r="HE183" i="1"/>
  <c r="HE187" i="1" s="1"/>
  <c r="JQ181" i="1"/>
  <c r="JL181" i="1"/>
  <c r="JK181" i="1"/>
  <c r="JK191" i="1" s="1"/>
  <c r="JE181" i="1"/>
  <c r="JE191" i="1" s="1"/>
  <c r="JA181" i="1"/>
  <c r="IS181" i="1"/>
  <c r="IS191" i="1" s="1"/>
  <c r="IO181" i="1"/>
  <c r="IJ181" i="1"/>
  <c r="IF181" i="1"/>
  <c r="IC181" i="1"/>
  <c r="HU181" i="1"/>
  <c r="HU191" i="1" s="1"/>
  <c r="HP181" i="1"/>
  <c r="HO181" i="1"/>
  <c r="HO191" i="1" s="1"/>
  <c r="HI181" i="1"/>
  <c r="HI191" i="1" s="1"/>
  <c r="HE181" i="1"/>
  <c r="JR179" i="1"/>
  <c r="JP179" i="1"/>
  <c r="JO179" i="1"/>
  <c r="JI179" i="1"/>
  <c r="JC179" i="1"/>
  <c r="JB179" i="1"/>
  <c r="IW179" i="1"/>
  <c r="IS179" i="1"/>
  <c r="IR179" i="1"/>
  <c r="IQ179" i="1"/>
  <c r="IN179" i="1"/>
  <c r="IK179" i="1"/>
  <c r="IE179" i="1"/>
  <c r="ID179" i="1"/>
  <c r="HY179" i="1"/>
  <c r="HT179" i="1"/>
  <c r="HS179" i="1"/>
  <c r="HM179" i="1"/>
  <c r="HG179" i="1"/>
  <c r="HF179" i="1"/>
  <c r="JS177" i="1"/>
  <c r="JS181" i="1" s="1"/>
  <c r="JQ177" i="1"/>
  <c r="JP177" i="1"/>
  <c r="JP185" i="1" s="1"/>
  <c r="JN177" i="1"/>
  <c r="JM177" i="1"/>
  <c r="JM181" i="1" s="1"/>
  <c r="JL177" i="1"/>
  <c r="JL185" i="1" s="1"/>
  <c r="JK177" i="1"/>
  <c r="JJ177" i="1"/>
  <c r="JH177" i="1"/>
  <c r="JG177" i="1"/>
  <c r="JG185" i="1" s="1"/>
  <c r="JF177" i="1"/>
  <c r="JE177" i="1"/>
  <c r="JD177" i="1"/>
  <c r="JB177" i="1"/>
  <c r="JA177" i="1"/>
  <c r="IZ177" i="1"/>
  <c r="IY177" i="1"/>
  <c r="IY181" i="1" s="1"/>
  <c r="IY191" i="1" s="1"/>
  <c r="IX177" i="1"/>
  <c r="IV177" i="1"/>
  <c r="IV185" i="1" s="1"/>
  <c r="IU177" i="1"/>
  <c r="IU185" i="1" s="1"/>
  <c r="IT177" i="1"/>
  <c r="IS177" i="1"/>
  <c r="IR177" i="1"/>
  <c r="IP177" i="1"/>
  <c r="IO177" i="1"/>
  <c r="IN177" i="1"/>
  <c r="IM177" i="1"/>
  <c r="IM181" i="1" s="1"/>
  <c r="IM191" i="1" s="1"/>
  <c r="IL177" i="1"/>
  <c r="IJ177" i="1"/>
  <c r="IJ185" i="1" s="1"/>
  <c r="II177" i="1"/>
  <c r="IH177" i="1"/>
  <c r="IG177" i="1"/>
  <c r="IG181" i="1" s="1"/>
  <c r="IG191" i="1" s="1"/>
  <c r="IF177" i="1"/>
  <c r="IF185" i="1" s="1"/>
  <c r="ID177" i="1"/>
  <c r="IC177" i="1"/>
  <c r="IB177" i="1"/>
  <c r="IA177" i="1"/>
  <c r="IA181" i="1" s="1"/>
  <c r="IA191" i="1" s="1"/>
  <c r="HZ177" i="1"/>
  <c r="HX177" i="1"/>
  <c r="HW177" i="1"/>
  <c r="HV177" i="1"/>
  <c r="HU177" i="1"/>
  <c r="HT177" i="1"/>
  <c r="HT185" i="1" s="1"/>
  <c r="HR177" i="1"/>
  <c r="HQ177" i="1"/>
  <c r="HQ181" i="1" s="1"/>
  <c r="HP177" i="1"/>
  <c r="HP185" i="1" s="1"/>
  <c r="HO177" i="1"/>
  <c r="HN177" i="1"/>
  <c r="HL177" i="1"/>
  <c r="HL181" i="1" s="1"/>
  <c r="HK177" i="1"/>
  <c r="HK185" i="1" s="1"/>
  <c r="HJ177" i="1"/>
  <c r="HI177" i="1"/>
  <c r="HH177" i="1"/>
  <c r="HF177" i="1"/>
  <c r="HE177" i="1"/>
  <c r="JQ175" i="1"/>
  <c r="JP175" i="1"/>
  <c r="JM175" i="1"/>
  <c r="JL175" i="1"/>
  <c r="JH175" i="1"/>
  <c r="JE175" i="1"/>
  <c r="JE185" i="1" s="1"/>
  <c r="JD175" i="1"/>
  <c r="JA175" i="1"/>
  <c r="IZ175" i="1"/>
  <c r="IV175" i="1"/>
  <c r="IS175" i="1"/>
  <c r="IS185" i="1" s="1"/>
  <c r="IR175" i="1"/>
  <c r="IO175" i="1"/>
  <c r="IN175" i="1"/>
  <c r="IJ175" i="1"/>
  <c r="IG175" i="1"/>
  <c r="IG185" i="1" s="1"/>
  <c r="IF175" i="1"/>
  <c r="IC175" i="1"/>
  <c r="IB175" i="1"/>
  <c r="HX175" i="1"/>
  <c r="HU175" i="1"/>
  <c r="HU185" i="1" s="1"/>
  <c r="HT175" i="1"/>
  <c r="HQ175" i="1"/>
  <c r="HP175" i="1"/>
  <c r="HL175" i="1"/>
  <c r="HI175" i="1"/>
  <c r="HI185" i="1" s="1"/>
  <c r="HH175" i="1"/>
  <c r="HE175" i="1"/>
  <c r="JR173" i="1"/>
  <c r="JO173" i="1"/>
  <c r="JN173" i="1"/>
  <c r="JI173" i="1"/>
  <c r="JF173" i="1"/>
  <c r="JC173" i="1"/>
  <c r="JB173" i="1"/>
  <c r="IW173" i="1"/>
  <c r="IT173" i="1"/>
  <c r="IQ173" i="1"/>
  <c r="IK173" i="1"/>
  <c r="IE173" i="1"/>
  <c r="HY173" i="1"/>
  <c r="HS173" i="1"/>
  <c r="HR173" i="1"/>
  <c r="HM173" i="1"/>
  <c r="HJ173" i="1"/>
  <c r="HG173" i="1"/>
  <c r="HF173" i="1"/>
  <c r="JS171" i="1"/>
  <c r="JQ171" i="1"/>
  <c r="JP171" i="1"/>
  <c r="JN171" i="1"/>
  <c r="JM171" i="1"/>
  <c r="JL171" i="1"/>
  <c r="JK171" i="1"/>
  <c r="JK175" i="1" s="1"/>
  <c r="JK185" i="1" s="1"/>
  <c r="JJ171" i="1"/>
  <c r="JH171" i="1"/>
  <c r="JG171" i="1"/>
  <c r="JF171" i="1"/>
  <c r="JF175" i="1" s="1"/>
  <c r="JE171" i="1"/>
  <c r="JD171" i="1"/>
  <c r="JB171" i="1"/>
  <c r="JB175" i="1" s="1"/>
  <c r="JA171" i="1"/>
  <c r="JA179" i="1" s="1"/>
  <c r="IZ171" i="1"/>
  <c r="IY171" i="1"/>
  <c r="IY175" i="1" s="1"/>
  <c r="IX171" i="1"/>
  <c r="IX175" i="1" s="1"/>
  <c r="IV171" i="1"/>
  <c r="IV179" i="1" s="1"/>
  <c r="IU171" i="1"/>
  <c r="IT171" i="1"/>
  <c r="IS171" i="1"/>
  <c r="IR171" i="1"/>
  <c r="IP171" i="1"/>
  <c r="IO171" i="1"/>
  <c r="IO185" i="1" s="1"/>
  <c r="IN171" i="1"/>
  <c r="IM171" i="1"/>
  <c r="IM175" i="1" s="1"/>
  <c r="IL171" i="1"/>
  <c r="IJ171" i="1"/>
  <c r="II171" i="1"/>
  <c r="IH171" i="1"/>
  <c r="IH175" i="1" s="1"/>
  <c r="IG171" i="1"/>
  <c r="IF171" i="1"/>
  <c r="IF179" i="1" s="1"/>
  <c r="ID171" i="1"/>
  <c r="ID175" i="1" s="1"/>
  <c r="IC171" i="1"/>
  <c r="IC185" i="1" s="1"/>
  <c r="IB171" i="1"/>
  <c r="IB179" i="1" s="1"/>
  <c r="IA171" i="1"/>
  <c r="IA175" i="1" s="1"/>
  <c r="IA185" i="1" s="1"/>
  <c r="HZ171" i="1"/>
  <c r="HZ175" i="1" s="1"/>
  <c r="HX171" i="1"/>
  <c r="HW171" i="1"/>
  <c r="HV171" i="1"/>
  <c r="HU171" i="1"/>
  <c r="HT171" i="1"/>
  <c r="HR171" i="1"/>
  <c r="HQ171" i="1"/>
  <c r="HP171" i="1"/>
  <c r="HO171" i="1"/>
  <c r="HO175" i="1" s="1"/>
  <c r="HO185" i="1" s="1"/>
  <c r="HN171" i="1"/>
  <c r="HL171" i="1"/>
  <c r="HK171" i="1"/>
  <c r="HJ171" i="1"/>
  <c r="HJ175" i="1" s="1"/>
  <c r="HI171" i="1"/>
  <c r="HH171" i="1"/>
  <c r="HF171" i="1"/>
  <c r="HF175" i="1" s="1"/>
  <c r="HE171" i="1"/>
  <c r="HE179" i="1" s="1"/>
  <c r="JS169" i="1"/>
  <c r="JP169" i="1"/>
  <c r="JK169" i="1"/>
  <c r="JK179" i="1" s="1"/>
  <c r="JG169" i="1"/>
  <c r="IZ169" i="1"/>
  <c r="IY169" i="1"/>
  <c r="IY179" i="1" s="1"/>
  <c r="IU169" i="1"/>
  <c r="IR169" i="1"/>
  <c r="IM169" i="1"/>
  <c r="IM179" i="1" s="1"/>
  <c r="IJ169" i="1"/>
  <c r="II169" i="1"/>
  <c r="IB169" i="1"/>
  <c r="IA169" i="1"/>
  <c r="IA179" i="1" s="1"/>
  <c r="HW169" i="1"/>
  <c r="HT169" i="1"/>
  <c r="HO169" i="1"/>
  <c r="HO179" i="1" s="1"/>
  <c r="HK169" i="1"/>
  <c r="JR167" i="1"/>
  <c r="JP167" i="1"/>
  <c r="JO167" i="1"/>
  <c r="JK167" i="1"/>
  <c r="JI167" i="1"/>
  <c r="JC167" i="1"/>
  <c r="IZ167" i="1"/>
  <c r="IW167" i="1"/>
  <c r="IU167" i="1"/>
  <c r="IQ167" i="1"/>
  <c r="IK167" i="1"/>
  <c r="IJ167" i="1"/>
  <c r="IE167" i="1"/>
  <c r="HY167" i="1"/>
  <c r="HT167" i="1"/>
  <c r="HS167" i="1"/>
  <c r="HO167" i="1"/>
  <c r="HM167" i="1"/>
  <c r="HG167" i="1"/>
  <c r="JS165" i="1"/>
  <c r="JQ165" i="1"/>
  <c r="JQ169" i="1" s="1"/>
  <c r="JP165" i="1"/>
  <c r="JN165" i="1"/>
  <c r="JN169" i="1" s="1"/>
  <c r="JM165" i="1"/>
  <c r="JM169" i="1" s="1"/>
  <c r="JL165" i="1"/>
  <c r="JL173" i="1" s="1"/>
  <c r="JK165" i="1"/>
  <c r="JJ165" i="1"/>
  <c r="JJ169" i="1" s="1"/>
  <c r="JH165" i="1"/>
  <c r="JH173" i="1" s="1"/>
  <c r="JG165" i="1"/>
  <c r="JG173" i="1" s="1"/>
  <c r="JF165" i="1"/>
  <c r="JF169" i="1" s="1"/>
  <c r="JE165" i="1"/>
  <c r="JE169" i="1" s="1"/>
  <c r="JE179" i="1" s="1"/>
  <c r="JD165" i="1"/>
  <c r="JD173" i="1" s="1"/>
  <c r="JB165" i="1"/>
  <c r="JB169" i="1" s="1"/>
  <c r="JA165" i="1"/>
  <c r="JA169" i="1" s="1"/>
  <c r="IZ165" i="1"/>
  <c r="IY165" i="1"/>
  <c r="IX165" i="1"/>
  <c r="IX169" i="1" s="1"/>
  <c r="IV165" i="1"/>
  <c r="IU165" i="1"/>
  <c r="IU173" i="1" s="1"/>
  <c r="IT165" i="1"/>
  <c r="IT169" i="1" s="1"/>
  <c r="IS165" i="1"/>
  <c r="IS169" i="1" s="1"/>
  <c r="IR165" i="1"/>
  <c r="IP165" i="1"/>
  <c r="IP169" i="1" s="1"/>
  <c r="IO165" i="1"/>
  <c r="IO169" i="1" s="1"/>
  <c r="IN165" i="1"/>
  <c r="IM165" i="1"/>
  <c r="IL165" i="1"/>
  <c r="IL169" i="1" s="1"/>
  <c r="IJ165" i="1"/>
  <c r="II165" i="1"/>
  <c r="II173" i="1" s="1"/>
  <c r="IH165" i="1"/>
  <c r="IH169" i="1" s="1"/>
  <c r="IG165" i="1"/>
  <c r="IG169" i="1" s="1"/>
  <c r="IG179" i="1" s="1"/>
  <c r="IF165" i="1"/>
  <c r="ID165" i="1"/>
  <c r="ID169" i="1" s="1"/>
  <c r="IC165" i="1"/>
  <c r="IC169" i="1" s="1"/>
  <c r="IB165" i="1"/>
  <c r="IA165" i="1"/>
  <c r="HZ165" i="1"/>
  <c r="HZ169" i="1" s="1"/>
  <c r="HX165" i="1"/>
  <c r="HX169" i="1" s="1"/>
  <c r="HW165" i="1"/>
  <c r="HV165" i="1"/>
  <c r="HV169" i="1" s="1"/>
  <c r="HU165" i="1"/>
  <c r="HU169" i="1" s="1"/>
  <c r="HU179" i="1" s="1"/>
  <c r="HT165" i="1"/>
  <c r="HR165" i="1"/>
  <c r="HR169" i="1" s="1"/>
  <c r="HQ165" i="1"/>
  <c r="HQ169" i="1" s="1"/>
  <c r="HP165" i="1"/>
  <c r="HP173" i="1" s="1"/>
  <c r="HO165" i="1"/>
  <c r="HN165" i="1"/>
  <c r="HN169" i="1" s="1"/>
  <c r="HL165" i="1"/>
  <c r="HL173" i="1" s="1"/>
  <c r="HK165" i="1"/>
  <c r="HK173" i="1" s="1"/>
  <c r="HJ165" i="1"/>
  <c r="HJ169" i="1" s="1"/>
  <c r="HI165" i="1"/>
  <c r="HI169" i="1" s="1"/>
  <c r="HI179" i="1" s="1"/>
  <c r="HH165" i="1"/>
  <c r="HH173" i="1" s="1"/>
  <c r="HF165" i="1"/>
  <c r="HF169" i="1" s="1"/>
  <c r="HE165" i="1"/>
  <c r="HE169" i="1" s="1"/>
  <c r="JN163" i="1"/>
  <c r="JK163" i="1"/>
  <c r="JK173" i="1" s="1"/>
  <c r="JJ163" i="1"/>
  <c r="JF163" i="1"/>
  <c r="JB163" i="1"/>
  <c r="IY163" i="1"/>
  <c r="IY173" i="1" s="1"/>
  <c r="IX163" i="1"/>
  <c r="IU163" i="1"/>
  <c r="IT163" i="1"/>
  <c r="IP163" i="1"/>
  <c r="IM163" i="1"/>
  <c r="IM173" i="1" s="1"/>
  <c r="IL163" i="1"/>
  <c r="II163" i="1"/>
  <c r="IH163" i="1"/>
  <c r="ID163" i="1"/>
  <c r="HZ163" i="1"/>
  <c r="HW163" i="1"/>
  <c r="HV163" i="1"/>
  <c r="HR163" i="1"/>
  <c r="HO163" i="1"/>
  <c r="HO173" i="1" s="1"/>
  <c r="HN163" i="1"/>
  <c r="HJ163" i="1"/>
  <c r="HF163" i="1"/>
  <c r="JR161" i="1"/>
  <c r="JP161" i="1"/>
  <c r="JO161" i="1"/>
  <c r="JL161" i="1"/>
  <c r="JI161" i="1"/>
  <c r="JH161" i="1"/>
  <c r="JG161" i="1"/>
  <c r="JC161" i="1"/>
  <c r="IZ161" i="1"/>
  <c r="IW161" i="1"/>
  <c r="IV161" i="1"/>
  <c r="IR161" i="1"/>
  <c r="IQ161" i="1"/>
  <c r="IN161" i="1"/>
  <c r="IK161" i="1"/>
  <c r="IJ161" i="1"/>
  <c r="II161" i="1"/>
  <c r="IE161" i="1"/>
  <c r="IB161" i="1"/>
  <c r="HY161" i="1"/>
  <c r="HX161" i="1"/>
  <c r="HT161" i="1"/>
  <c r="HS161" i="1"/>
  <c r="HP161" i="1"/>
  <c r="HM161" i="1"/>
  <c r="HL161" i="1"/>
  <c r="HK161" i="1"/>
  <c r="HG161" i="1"/>
  <c r="JS159" i="1"/>
  <c r="JQ159" i="1"/>
  <c r="JQ163" i="1" s="1"/>
  <c r="JP159" i="1"/>
  <c r="JP163" i="1" s="1"/>
  <c r="JN159" i="1"/>
  <c r="JM159" i="1"/>
  <c r="JM167" i="1" s="1"/>
  <c r="JL159" i="1"/>
  <c r="JL163" i="1" s="1"/>
  <c r="JK159" i="1"/>
  <c r="JJ159" i="1"/>
  <c r="JI159" i="1"/>
  <c r="JI163" i="1" s="1"/>
  <c r="JH159" i="1"/>
  <c r="JH163" i="1" s="1"/>
  <c r="JG159" i="1"/>
  <c r="JG163" i="1" s="1"/>
  <c r="JF159" i="1"/>
  <c r="JE159" i="1"/>
  <c r="JE163" i="1" s="1"/>
  <c r="JE173" i="1" s="1"/>
  <c r="JD159" i="1"/>
  <c r="JD163" i="1" s="1"/>
  <c r="JB159" i="1"/>
  <c r="JA159" i="1"/>
  <c r="JA163" i="1" s="1"/>
  <c r="IZ159" i="1"/>
  <c r="IZ163" i="1" s="1"/>
  <c r="IY159" i="1"/>
  <c r="IX159" i="1"/>
  <c r="IW159" i="1"/>
  <c r="IW165" i="1" s="1"/>
  <c r="IV159" i="1"/>
  <c r="IV163" i="1" s="1"/>
  <c r="IU159" i="1"/>
  <c r="IT159" i="1"/>
  <c r="IS159" i="1"/>
  <c r="IS163" i="1" s="1"/>
  <c r="IS173" i="1" s="1"/>
  <c r="IR159" i="1"/>
  <c r="IR163" i="1" s="1"/>
  <c r="IP159" i="1"/>
  <c r="IO159" i="1"/>
  <c r="IO173" i="1" s="1"/>
  <c r="IN159" i="1"/>
  <c r="IN163" i="1" s="1"/>
  <c r="IM159" i="1"/>
  <c r="IL159" i="1"/>
  <c r="IK159" i="1"/>
  <c r="IK165" i="1" s="1"/>
  <c r="IJ159" i="1"/>
  <c r="IJ163" i="1" s="1"/>
  <c r="II159" i="1"/>
  <c r="IH159" i="1"/>
  <c r="IG159" i="1"/>
  <c r="IG163" i="1" s="1"/>
  <c r="IG173" i="1" s="1"/>
  <c r="IF159" i="1"/>
  <c r="IF163" i="1" s="1"/>
  <c r="ID159" i="1"/>
  <c r="IC159" i="1"/>
  <c r="IC167" i="1" s="1"/>
  <c r="IB159" i="1"/>
  <c r="IB163" i="1" s="1"/>
  <c r="IA159" i="1"/>
  <c r="IA163" i="1" s="1"/>
  <c r="IA173" i="1" s="1"/>
  <c r="HZ159" i="1"/>
  <c r="HY159" i="1"/>
  <c r="HY165" i="1" s="1"/>
  <c r="HX159" i="1"/>
  <c r="HX163" i="1" s="1"/>
  <c r="HW159" i="1"/>
  <c r="HW167" i="1" s="1"/>
  <c r="HV159" i="1"/>
  <c r="HU159" i="1"/>
  <c r="HU163" i="1" s="1"/>
  <c r="HU173" i="1" s="1"/>
  <c r="HT159" i="1"/>
  <c r="HT163" i="1" s="1"/>
  <c r="HR159" i="1"/>
  <c r="HQ159" i="1"/>
  <c r="HQ167" i="1" s="1"/>
  <c r="HP159" i="1"/>
  <c r="HP163" i="1" s="1"/>
  <c r="HO159" i="1"/>
  <c r="HN159" i="1"/>
  <c r="HM159" i="1"/>
  <c r="HM163" i="1" s="1"/>
  <c r="HL159" i="1"/>
  <c r="HL163" i="1" s="1"/>
  <c r="HK159" i="1"/>
  <c r="HK163" i="1" s="1"/>
  <c r="HJ159" i="1"/>
  <c r="HI159" i="1"/>
  <c r="HI163" i="1" s="1"/>
  <c r="HI173" i="1" s="1"/>
  <c r="HH159" i="1"/>
  <c r="HH163" i="1" s="1"/>
  <c r="HF159" i="1"/>
  <c r="HE159" i="1"/>
  <c r="HE163" i="1" s="1"/>
  <c r="JQ157" i="1"/>
  <c r="JP157" i="1"/>
  <c r="JL157" i="1"/>
  <c r="JH157" i="1"/>
  <c r="JA157" i="1"/>
  <c r="IZ157" i="1"/>
  <c r="IV157" i="1"/>
  <c r="IU157" i="1"/>
  <c r="IR157" i="1"/>
  <c r="IQ157" i="1"/>
  <c r="IN157" i="1"/>
  <c r="IM157" i="1"/>
  <c r="IM167" i="1" s="1"/>
  <c r="IJ157" i="1"/>
  <c r="II157" i="1"/>
  <c r="IF157" i="1"/>
  <c r="IE157" i="1"/>
  <c r="IB157" i="1"/>
  <c r="IA157" i="1"/>
  <c r="IA167" i="1" s="1"/>
  <c r="HX157" i="1"/>
  <c r="HW157" i="1"/>
  <c r="HT157" i="1"/>
  <c r="HS157" i="1"/>
  <c r="HP157" i="1"/>
  <c r="HO157" i="1"/>
  <c r="HL157" i="1"/>
  <c r="HK157" i="1"/>
  <c r="HH157" i="1"/>
  <c r="HG157" i="1"/>
  <c r="JS155" i="1"/>
  <c r="JR155" i="1"/>
  <c r="JQ155" i="1"/>
  <c r="JP155" i="1"/>
  <c r="JO155" i="1"/>
  <c r="JN155" i="1"/>
  <c r="JM155" i="1"/>
  <c r="JL155" i="1"/>
  <c r="JK155" i="1"/>
  <c r="JJ155" i="1"/>
  <c r="JI155" i="1"/>
  <c r="JH155" i="1"/>
  <c r="JG155" i="1"/>
  <c r="JF155" i="1"/>
  <c r="JE155" i="1"/>
  <c r="JD155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JS153" i="1"/>
  <c r="JS157" i="1" s="1"/>
  <c r="JR153" i="1"/>
  <c r="JR159" i="1" s="1"/>
  <c r="JR163" i="1" s="1"/>
  <c r="JQ153" i="1"/>
  <c r="JQ161" i="1" s="1"/>
  <c r="JP153" i="1"/>
  <c r="JO153" i="1"/>
  <c r="JO157" i="1" s="1"/>
  <c r="JN153" i="1"/>
  <c r="JN161" i="1" s="1"/>
  <c r="JM153" i="1"/>
  <c r="JM161" i="1" s="1"/>
  <c r="JL153" i="1"/>
  <c r="JK153" i="1"/>
  <c r="JK157" i="1" s="1"/>
  <c r="JJ153" i="1"/>
  <c r="JJ161" i="1" s="1"/>
  <c r="JI153" i="1"/>
  <c r="JI157" i="1" s="1"/>
  <c r="JH153" i="1"/>
  <c r="JG153" i="1"/>
  <c r="JG157" i="1" s="1"/>
  <c r="JF153" i="1"/>
  <c r="JF161" i="1" s="1"/>
  <c r="JE153" i="1"/>
  <c r="JE157" i="1" s="1"/>
  <c r="JE167" i="1" s="1"/>
  <c r="JD153" i="1"/>
  <c r="JD161" i="1" s="1"/>
  <c r="JC153" i="1"/>
  <c r="JC157" i="1" s="1"/>
  <c r="JB153" i="1"/>
  <c r="JB157" i="1" s="1"/>
  <c r="JA153" i="1"/>
  <c r="JA161" i="1" s="1"/>
  <c r="IZ153" i="1"/>
  <c r="IY153" i="1"/>
  <c r="IY157" i="1" s="1"/>
  <c r="IY167" i="1" s="1"/>
  <c r="IX153" i="1"/>
  <c r="IX157" i="1" s="1"/>
  <c r="IW153" i="1"/>
  <c r="IW157" i="1" s="1"/>
  <c r="IV153" i="1"/>
  <c r="IU153" i="1"/>
  <c r="IU161" i="1" s="1"/>
  <c r="IT153" i="1"/>
  <c r="IT157" i="1" s="1"/>
  <c r="IS153" i="1"/>
  <c r="IS157" i="1" s="1"/>
  <c r="IS167" i="1" s="1"/>
  <c r="IR153" i="1"/>
  <c r="IQ153" i="1"/>
  <c r="IQ159" i="1" s="1"/>
  <c r="IP153" i="1"/>
  <c r="IP161" i="1" s="1"/>
  <c r="IO153" i="1"/>
  <c r="IO161" i="1" s="1"/>
  <c r="IN153" i="1"/>
  <c r="IM153" i="1"/>
  <c r="IL153" i="1"/>
  <c r="IL161" i="1" s="1"/>
  <c r="IK153" i="1"/>
  <c r="IK157" i="1" s="1"/>
  <c r="IJ153" i="1"/>
  <c r="II153" i="1"/>
  <c r="II167" i="1" s="1"/>
  <c r="IH153" i="1"/>
  <c r="IH161" i="1" s="1"/>
  <c r="IG153" i="1"/>
  <c r="IG157" i="1" s="1"/>
  <c r="IG167" i="1" s="1"/>
  <c r="IF153" i="1"/>
  <c r="IF161" i="1" s="1"/>
  <c r="IE153" i="1"/>
  <c r="IE159" i="1" s="1"/>
  <c r="ID153" i="1"/>
  <c r="ID157" i="1" s="1"/>
  <c r="IC153" i="1"/>
  <c r="IC161" i="1" s="1"/>
  <c r="IB153" i="1"/>
  <c r="IA153" i="1"/>
  <c r="HZ153" i="1"/>
  <c r="HZ157" i="1" s="1"/>
  <c r="HY153" i="1"/>
  <c r="HY157" i="1" s="1"/>
  <c r="HX153" i="1"/>
  <c r="HW153" i="1"/>
  <c r="HW161" i="1" s="1"/>
  <c r="HV153" i="1"/>
  <c r="HV157" i="1" s="1"/>
  <c r="HU153" i="1"/>
  <c r="HU157" i="1" s="1"/>
  <c r="HU167" i="1" s="1"/>
  <c r="HT153" i="1"/>
  <c r="HS153" i="1"/>
  <c r="HS159" i="1" s="1"/>
  <c r="HR153" i="1"/>
  <c r="HR161" i="1" s="1"/>
  <c r="HQ153" i="1"/>
  <c r="HQ161" i="1" s="1"/>
  <c r="HP153" i="1"/>
  <c r="HO153" i="1"/>
  <c r="HN153" i="1"/>
  <c r="HN161" i="1" s="1"/>
  <c r="HM153" i="1"/>
  <c r="HM157" i="1" s="1"/>
  <c r="HL153" i="1"/>
  <c r="HK153" i="1"/>
  <c r="HK167" i="1" s="1"/>
  <c r="HJ153" i="1"/>
  <c r="HJ161" i="1" s="1"/>
  <c r="HI153" i="1"/>
  <c r="HI157" i="1" s="1"/>
  <c r="HI167" i="1" s="1"/>
  <c r="HH153" i="1"/>
  <c r="HH161" i="1" s="1"/>
  <c r="HG153" i="1"/>
  <c r="HG159" i="1" s="1"/>
  <c r="HF153" i="1"/>
  <c r="HF157" i="1" s="1"/>
  <c r="HE153" i="1"/>
  <c r="HE161" i="1" s="1"/>
  <c r="JS151" i="1"/>
  <c r="JR151" i="1"/>
  <c r="JQ151" i="1"/>
  <c r="JP151" i="1"/>
  <c r="JO151" i="1"/>
  <c r="JN151" i="1"/>
  <c r="JM151" i="1"/>
  <c r="JL151" i="1"/>
  <c r="JK151" i="1"/>
  <c r="JK161" i="1" s="1"/>
  <c r="JJ151" i="1"/>
  <c r="JI151" i="1"/>
  <c r="JH151" i="1"/>
  <c r="JG151" i="1"/>
  <c r="JF151" i="1"/>
  <c r="JE151" i="1"/>
  <c r="JE161" i="1" s="1"/>
  <c r="JD151" i="1"/>
  <c r="JC151" i="1"/>
  <c r="JB151" i="1"/>
  <c r="JA151" i="1"/>
  <c r="IZ151" i="1"/>
  <c r="IY151" i="1"/>
  <c r="IY161" i="1" s="1"/>
  <c r="IX151" i="1"/>
  <c r="IW151" i="1"/>
  <c r="IV151" i="1"/>
  <c r="IU151" i="1"/>
  <c r="IT151" i="1"/>
  <c r="IS151" i="1"/>
  <c r="IS161" i="1" s="1"/>
  <c r="IR151" i="1"/>
  <c r="IQ151" i="1"/>
  <c r="IP151" i="1"/>
  <c r="IO151" i="1"/>
  <c r="IN151" i="1"/>
  <c r="IM151" i="1"/>
  <c r="IM161" i="1" s="1"/>
  <c r="IL151" i="1"/>
  <c r="IK151" i="1"/>
  <c r="IJ151" i="1"/>
  <c r="II151" i="1"/>
  <c r="IH151" i="1"/>
  <c r="IG151" i="1"/>
  <c r="IG161" i="1" s="1"/>
  <c r="IF151" i="1"/>
  <c r="IE151" i="1"/>
  <c r="ID151" i="1"/>
  <c r="IC151" i="1"/>
  <c r="IB151" i="1"/>
  <c r="IA151" i="1"/>
  <c r="IA161" i="1" s="1"/>
  <c r="HZ151" i="1"/>
  <c r="HY151" i="1"/>
  <c r="HX151" i="1"/>
  <c r="HW151" i="1"/>
  <c r="HV151" i="1"/>
  <c r="HU151" i="1"/>
  <c r="HU161" i="1" s="1"/>
  <c r="HT151" i="1"/>
  <c r="HS151" i="1"/>
  <c r="HR151" i="1"/>
  <c r="HQ151" i="1"/>
  <c r="HP151" i="1"/>
  <c r="HO151" i="1"/>
  <c r="HO161" i="1" s="1"/>
  <c r="HN151" i="1"/>
  <c r="HM151" i="1"/>
  <c r="HL151" i="1"/>
  <c r="HK151" i="1"/>
  <c r="HJ151" i="1"/>
  <c r="HI151" i="1"/>
  <c r="HI161" i="1" s="1"/>
  <c r="HH151" i="1"/>
  <c r="HG151" i="1"/>
  <c r="HF151" i="1"/>
  <c r="HE151" i="1"/>
  <c r="IL129" i="1"/>
  <c r="IK129" i="1"/>
  <c r="IJ129" i="1"/>
  <c r="IL125" i="1"/>
  <c r="IK125" i="1"/>
  <c r="IJ125" i="1"/>
  <c r="EL201" i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HC205" i="1" l="1"/>
  <c r="HC201" i="1"/>
  <c r="HD205" i="1"/>
  <c r="HD201" i="1"/>
  <c r="HC163" i="1"/>
  <c r="HC187" i="1"/>
  <c r="HD175" i="1"/>
  <c r="HD187" i="1"/>
  <c r="HC157" i="1"/>
  <c r="HC169" i="1"/>
  <c r="HC181" i="1"/>
  <c r="HC193" i="1"/>
  <c r="HD157" i="1"/>
  <c r="HD169" i="1"/>
  <c r="HD181" i="1"/>
  <c r="HD193" i="1"/>
  <c r="IK171" i="1"/>
  <c r="IK169" i="1"/>
  <c r="HG165" i="1"/>
  <c r="HG163" i="1"/>
  <c r="HS165" i="1"/>
  <c r="HS163" i="1"/>
  <c r="IE165" i="1"/>
  <c r="IE163" i="1"/>
  <c r="IQ165" i="1"/>
  <c r="IQ163" i="1"/>
  <c r="HY171" i="1"/>
  <c r="HY169" i="1"/>
  <c r="IW171" i="1"/>
  <c r="IW169" i="1"/>
  <c r="JF157" i="1"/>
  <c r="HY163" i="1"/>
  <c r="IO163" i="1"/>
  <c r="IO167" i="1"/>
  <c r="HL169" i="1"/>
  <c r="JH169" i="1"/>
  <c r="HN179" i="1"/>
  <c r="HN175" i="1"/>
  <c r="HR179" i="1"/>
  <c r="HR175" i="1"/>
  <c r="HV179" i="1"/>
  <c r="HV175" i="1"/>
  <c r="JN179" i="1"/>
  <c r="JN175" i="1"/>
  <c r="HE173" i="1"/>
  <c r="HH185" i="1"/>
  <c r="HH181" i="1"/>
  <c r="JH185" i="1"/>
  <c r="JH181" i="1"/>
  <c r="IO157" i="1"/>
  <c r="JM157" i="1"/>
  <c r="HJ167" i="1"/>
  <c r="HV167" i="1"/>
  <c r="IH167" i="1"/>
  <c r="IP167" i="1"/>
  <c r="JB167" i="1"/>
  <c r="JN167" i="1"/>
  <c r="HZ161" i="1"/>
  <c r="IR173" i="1"/>
  <c r="JI165" i="1"/>
  <c r="HE167" i="1"/>
  <c r="HP167" i="1"/>
  <c r="JA167" i="1"/>
  <c r="JG167" i="1"/>
  <c r="JL167" i="1"/>
  <c r="JQ167" i="1"/>
  <c r="HW179" i="1"/>
  <c r="HW175" i="1"/>
  <c r="JS179" i="1"/>
  <c r="JS175" i="1"/>
  <c r="HZ173" i="1"/>
  <c r="II181" i="1"/>
  <c r="II185" i="1"/>
  <c r="IN181" i="1"/>
  <c r="IN185" i="1"/>
  <c r="IR191" i="1"/>
  <c r="IR181" i="1"/>
  <c r="HP179" i="1"/>
  <c r="JL179" i="1"/>
  <c r="JQ179" i="1"/>
  <c r="HR187" i="1"/>
  <c r="HR191" i="1"/>
  <c r="HL185" i="1"/>
  <c r="HN187" i="1"/>
  <c r="IS199" i="1"/>
  <c r="IS193" i="1"/>
  <c r="JA197" i="1"/>
  <c r="JA193" i="1"/>
  <c r="JF197" i="1"/>
  <c r="JF193" i="1"/>
  <c r="HP201" i="1"/>
  <c r="HF161" i="1"/>
  <c r="ID161" i="1"/>
  <c r="JB161" i="1"/>
  <c r="II179" i="1"/>
  <c r="II175" i="1"/>
  <c r="JJ179" i="1"/>
  <c r="JJ175" i="1"/>
  <c r="IL173" i="1"/>
  <c r="JA173" i="1"/>
  <c r="IZ191" i="1"/>
  <c r="IZ185" i="1"/>
  <c r="JD185" i="1"/>
  <c r="JD181" i="1"/>
  <c r="IZ181" i="1"/>
  <c r="IF197" i="1"/>
  <c r="IF187" i="1"/>
  <c r="IF191" i="1"/>
  <c r="IF199" i="1" s="1"/>
  <c r="IJ197" i="1"/>
  <c r="IJ191" i="1"/>
  <c r="IJ199" i="1" s="1"/>
  <c r="IJ187" i="1"/>
  <c r="HE197" i="1"/>
  <c r="HE193" i="1"/>
  <c r="HJ197" i="1"/>
  <c r="HJ193" i="1"/>
  <c r="JJ197" i="1"/>
  <c r="JJ193" i="1"/>
  <c r="JN197" i="1"/>
  <c r="JN193" i="1"/>
  <c r="HE157" i="1"/>
  <c r="HQ157" i="1"/>
  <c r="IC157" i="1"/>
  <c r="JR157" i="1"/>
  <c r="HF167" i="1"/>
  <c r="HN167" i="1"/>
  <c r="HR167" i="1"/>
  <c r="HZ167" i="1"/>
  <c r="ID167" i="1"/>
  <c r="IL167" i="1"/>
  <c r="IT167" i="1"/>
  <c r="IX167" i="1"/>
  <c r="JF167" i="1"/>
  <c r="JJ167" i="1"/>
  <c r="JS167" i="1"/>
  <c r="HV161" i="1"/>
  <c r="IT161" i="1"/>
  <c r="IX161" i="1"/>
  <c r="IK163" i="1"/>
  <c r="HM165" i="1"/>
  <c r="IV173" i="1"/>
  <c r="IZ173" i="1"/>
  <c r="JR165" i="1"/>
  <c r="IF167" i="1"/>
  <c r="IV167" i="1"/>
  <c r="HJ157" i="1"/>
  <c r="HN157" i="1"/>
  <c r="HR157" i="1"/>
  <c r="IH157" i="1"/>
  <c r="IL157" i="1"/>
  <c r="IP157" i="1"/>
  <c r="JD157" i="1"/>
  <c r="JN157" i="1"/>
  <c r="JC159" i="1"/>
  <c r="JO159" i="1"/>
  <c r="JS161" i="1"/>
  <c r="HQ163" i="1"/>
  <c r="IW163" i="1"/>
  <c r="JM163" i="1"/>
  <c r="HW173" i="1"/>
  <c r="IF173" i="1"/>
  <c r="IJ173" i="1"/>
  <c r="IN173" i="1"/>
  <c r="JS173" i="1"/>
  <c r="HL167" i="1"/>
  <c r="IB167" i="1"/>
  <c r="IR167" i="1"/>
  <c r="JH167" i="1"/>
  <c r="HH169" i="1"/>
  <c r="HP169" i="1"/>
  <c r="IF169" i="1"/>
  <c r="IN169" i="1"/>
  <c r="IV169" i="1"/>
  <c r="JD169" i="1"/>
  <c r="JL169" i="1"/>
  <c r="HK179" i="1"/>
  <c r="HK175" i="1"/>
  <c r="HX179" i="1"/>
  <c r="IL179" i="1"/>
  <c r="IL175" i="1"/>
  <c r="IP179" i="1"/>
  <c r="IP175" i="1"/>
  <c r="IT179" i="1"/>
  <c r="IT175" i="1"/>
  <c r="JG179" i="1"/>
  <c r="JG175" i="1"/>
  <c r="HN173" i="1"/>
  <c r="IC173" i="1"/>
  <c r="IH173" i="1"/>
  <c r="IP173" i="1"/>
  <c r="JJ173" i="1"/>
  <c r="JQ173" i="1"/>
  <c r="HW185" i="1"/>
  <c r="HW199" i="1" s="1"/>
  <c r="HW181" i="1"/>
  <c r="IB191" i="1"/>
  <c r="IB199" i="1" s="1"/>
  <c r="IB185" i="1"/>
  <c r="IB181" i="1"/>
  <c r="HJ179" i="1"/>
  <c r="HQ179" i="1"/>
  <c r="IH179" i="1"/>
  <c r="IO179" i="1"/>
  <c r="JF179" i="1"/>
  <c r="JM179" i="1"/>
  <c r="HT181" i="1"/>
  <c r="IU181" i="1"/>
  <c r="JP181" i="1"/>
  <c r="JJ157" i="1"/>
  <c r="IC163" i="1"/>
  <c r="JS163" i="1"/>
  <c r="HT173" i="1"/>
  <c r="HX173" i="1"/>
  <c r="IB173" i="1"/>
  <c r="JP173" i="1"/>
  <c r="HH167" i="1"/>
  <c r="HX167" i="1"/>
  <c r="IN167" i="1"/>
  <c r="JD167" i="1"/>
  <c r="HH179" i="1"/>
  <c r="IU179" i="1"/>
  <c r="IU175" i="1"/>
  <c r="IZ179" i="1"/>
  <c r="JD179" i="1"/>
  <c r="HQ173" i="1"/>
  <c r="HV173" i="1"/>
  <c r="ID173" i="1"/>
  <c r="IX173" i="1"/>
  <c r="JM173" i="1"/>
  <c r="HX185" i="1"/>
  <c r="HX199" i="1" s="1"/>
  <c r="HX181" i="1"/>
  <c r="HL179" i="1"/>
  <c r="HZ179" i="1"/>
  <c r="IJ179" i="1"/>
  <c r="IX179" i="1"/>
  <c r="JH179" i="1"/>
  <c r="HK181" i="1"/>
  <c r="IV181" i="1"/>
  <c r="JG181" i="1"/>
  <c r="IN191" i="1"/>
  <c r="IN199" i="1" s="1"/>
  <c r="IN187" i="1"/>
  <c r="JA187" i="1"/>
  <c r="JA191" i="1"/>
  <c r="JF187" i="1"/>
  <c r="JF191" i="1"/>
  <c r="JP187" i="1"/>
  <c r="JP191" i="1"/>
  <c r="JP199" i="1" s="1"/>
  <c r="IR185" i="1"/>
  <c r="HN197" i="1"/>
  <c r="HR197" i="1"/>
  <c r="HR193" i="1"/>
  <c r="HE185" i="1"/>
  <c r="JA185" i="1"/>
  <c r="JQ185" i="1"/>
  <c r="HF191" i="1"/>
  <c r="HF199" i="1" s="1"/>
  <c r="HJ187" i="1"/>
  <c r="HJ191" i="1"/>
  <c r="HJ199" i="1" s="1"/>
  <c r="HT187" i="1"/>
  <c r="HT191" i="1"/>
  <c r="HT199" i="1" s="1"/>
  <c r="IB201" i="1"/>
  <c r="IB205" i="1"/>
  <c r="IO187" i="1"/>
  <c r="IO191" i="1"/>
  <c r="IO199" i="1" s="1"/>
  <c r="IX191" i="1"/>
  <c r="JB191" i="1"/>
  <c r="JG191" i="1"/>
  <c r="JG199" i="1" s="1"/>
  <c r="JL197" i="1"/>
  <c r="JL191" i="1"/>
  <c r="JL199" i="1" s="1"/>
  <c r="JQ187" i="1"/>
  <c r="JQ191" i="1"/>
  <c r="JQ199" i="1" s="1"/>
  <c r="HH187" i="1"/>
  <c r="IX187" i="1"/>
  <c r="JD187" i="1"/>
  <c r="HF197" i="1"/>
  <c r="HF193" i="1"/>
  <c r="IG199" i="1"/>
  <c r="IG193" i="1"/>
  <c r="IO197" i="1"/>
  <c r="IO193" i="1"/>
  <c r="IT197" i="1"/>
  <c r="IX197" i="1"/>
  <c r="IX193" i="1"/>
  <c r="JB197" i="1"/>
  <c r="HH191" i="1"/>
  <c r="HH199" i="1" s="1"/>
  <c r="IP191" i="1"/>
  <c r="JD191" i="1"/>
  <c r="JD199" i="1" s="1"/>
  <c r="JN191" i="1"/>
  <c r="JO203" i="1"/>
  <c r="JO201" i="1"/>
  <c r="HF185" i="1"/>
  <c r="HF181" i="1"/>
  <c r="HJ185" i="1"/>
  <c r="HJ181" i="1"/>
  <c r="HN185" i="1"/>
  <c r="HN199" i="1" s="1"/>
  <c r="HN181" i="1"/>
  <c r="HR185" i="1"/>
  <c r="HR181" i="1"/>
  <c r="HV185" i="1"/>
  <c r="HV181" i="1"/>
  <c r="HZ185" i="1"/>
  <c r="HZ181" i="1"/>
  <c r="ID185" i="1"/>
  <c r="ID181" i="1"/>
  <c r="ID191" i="1"/>
  <c r="ID199" i="1" s="1"/>
  <c r="IH185" i="1"/>
  <c r="IH181" i="1"/>
  <c r="IL185" i="1"/>
  <c r="IL199" i="1" s="1"/>
  <c r="IL181" i="1"/>
  <c r="IP185" i="1"/>
  <c r="IP181" i="1"/>
  <c r="IT185" i="1"/>
  <c r="IT199" i="1" s="1"/>
  <c r="IT181" i="1"/>
  <c r="IX185" i="1"/>
  <c r="IX181" i="1"/>
  <c r="JB185" i="1"/>
  <c r="JB181" i="1"/>
  <c r="JF185" i="1"/>
  <c r="JF181" i="1"/>
  <c r="JJ185" i="1"/>
  <c r="JJ199" i="1" s="1"/>
  <c r="JJ181" i="1"/>
  <c r="JN185" i="1"/>
  <c r="JN181" i="1"/>
  <c r="IC179" i="1"/>
  <c r="HK191" i="1"/>
  <c r="HK199" i="1" s="1"/>
  <c r="HP191" i="1"/>
  <c r="HP199" i="1" s="1"/>
  <c r="IH191" i="1"/>
  <c r="IU191" i="1"/>
  <c r="IU199" i="1" s="1"/>
  <c r="JD201" i="1"/>
  <c r="JD205" i="1"/>
  <c r="JH191" i="1"/>
  <c r="JH199" i="1" s="1"/>
  <c r="JS191" i="1"/>
  <c r="JS199" i="1" s="1"/>
  <c r="HK187" i="1"/>
  <c r="HU199" i="1"/>
  <c r="HU193" i="1"/>
  <c r="IC197" i="1"/>
  <c r="IC193" i="1"/>
  <c r="IH197" i="1"/>
  <c r="IL197" i="1"/>
  <c r="IL193" i="1"/>
  <c r="IP197" i="1"/>
  <c r="IP193" i="1"/>
  <c r="JQ205" i="1"/>
  <c r="JQ201" i="1"/>
  <c r="HV193" i="1"/>
  <c r="JG201" i="1"/>
  <c r="JG205" i="1"/>
  <c r="HH201" i="1"/>
  <c r="HH205" i="1"/>
  <c r="HL197" i="1"/>
  <c r="HL191" i="1"/>
  <c r="HL199" i="1" s="1"/>
  <c r="HZ199" i="1"/>
  <c r="HL187" i="1"/>
  <c r="HQ197" i="1"/>
  <c r="HQ193" i="1"/>
  <c r="HV205" i="1"/>
  <c r="HV201" i="1"/>
  <c r="HZ205" i="1"/>
  <c r="HZ201" i="1"/>
  <c r="ID197" i="1"/>
  <c r="ID193" i="1"/>
  <c r="JE199" i="1"/>
  <c r="JE193" i="1"/>
  <c r="JM197" i="1"/>
  <c r="JM193" i="1"/>
  <c r="HE199" i="1"/>
  <c r="HV199" i="1"/>
  <c r="IC199" i="1"/>
  <c r="HI193" i="1"/>
  <c r="HZ193" i="1"/>
  <c r="IE203" i="1"/>
  <c r="IE201" i="1"/>
  <c r="JH197" i="1"/>
  <c r="HX205" i="1"/>
  <c r="IR205" i="1"/>
  <c r="HW193" i="1"/>
  <c r="HW197" i="1"/>
  <c r="II193" i="1"/>
  <c r="II197" i="1"/>
  <c r="IM193" i="1"/>
  <c r="IM199" i="1"/>
  <c r="IY193" i="1"/>
  <c r="IY199" i="1"/>
  <c r="HK197" i="1"/>
  <c r="HS203" i="1"/>
  <c r="HS201" i="1"/>
  <c r="IZ197" i="1"/>
  <c r="JS197" i="1"/>
  <c r="IA199" i="1"/>
  <c r="II191" i="1"/>
  <c r="II199" i="1" s="1"/>
  <c r="HZ187" i="1"/>
  <c r="HQ191" i="1"/>
  <c r="HQ199" i="1" s="1"/>
  <c r="JM191" i="1"/>
  <c r="JM199" i="1" s="1"/>
  <c r="IU197" i="1"/>
  <c r="JK199" i="1"/>
  <c r="HG203" i="1"/>
  <c r="HG201" i="1"/>
  <c r="HT197" i="1"/>
  <c r="IN197" i="1"/>
  <c r="IV197" i="1"/>
  <c r="JC203" i="1"/>
  <c r="JC201" i="1"/>
  <c r="JP197" i="1"/>
  <c r="IQ203" i="1"/>
  <c r="IQ201" i="1"/>
  <c r="JR203" i="1"/>
  <c r="DD193" i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HW201" i="1" l="1"/>
  <c r="HW205" i="1"/>
  <c r="JH201" i="1"/>
  <c r="JH205" i="1"/>
  <c r="HQ205" i="1"/>
  <c r="HQ201" i="1"/>
  <c r="HL201" i="1"/>
  <c r="HL205" i="1"/>
  <c r="IH205" i="1"/>
  <c r="IH201" i="1"/>
  <c r="IP199" i="1"/>
  <c r="IX205" i="1"/>
  <c r="IX201" i="1"/>
  <c r="JB199" i="1"/>
  <c r="HN205" i="1"/>
  <c r="HN201" i="1"/>
  <c r="JF199" i="1"/>
  <c r="JO165" i="1"/>
  <c r="JO163" i="1"/>
  <c r="JR169" i="1"/>
  <c r="JR171" i="1"/>
  <c r="JJ205" i="1"/>
  <c r="JJ201" i="1"/>
  <c r="HE205" i="1"/>
  <c r="HE201" i="1"/>
  <c r="HY177" i="1"/>
  <c r="HY175" i="1"/>
  <c r="IE169" i="1"/>
  <c r="IE171" i="1"/>
  <c r="HG171" i="1"/>
  <c r="HG169" i="1"/>
  <c r="IV201" i="1"/>
  <c r="IV205" i="1"/>
  <c r="JS201" i="1"/>
  <c r="JS205" i="1"/>
  <c r="HK201" i="1"/>
  <c r="HK205" i="1"/>
  <c r="IP205" i="1"/>
  <c r="IP201" i="1"/>
  <c r="IT205" i="1"/>
  <c r="IT201" i="1"/>
  <c r="IX199" i="1"/>
  <c r="JC165" i="1"/>
  <c r="JC163" i="1"/>
  <c r="HP205" i="1"/>
  <c r="JF205" i="1"/>
  <c r="JF201" i="1"/>
  <c r="HR199" i="1"/>
  <c r="IN201" i="1"/>
  <c r="IN205" i="1"/>
  <c r="IZ201" i="1"/>
  <c r="IZ205" i="1"/>
  <c r="II201" i="1"/>
  <c r="II205" i="1"/>
  <c r="JM205" i="1"/>
  <c r="JM201" i="1"/>
  <c r="ID205" i="1"/>
  <c r="ID201" i="1"/>
  <c r="IC205" i="1"/>
  <c r="IC201" i="1"/>
  <c r="JN199" i="1"/>
  <c r="JB205" i="1"/>
  <c r="JB201" i="1"/>
  <c r="JL201" i="1"/>
  <c r="JL205" i="1"/>
  <c r="JA199" i="1"/>
  <c r="JN205" i="1"/>
  <c r="JN201" i="1"/>
  <c r="HJ205" i="1"/>
  <c r="HJ201" i="1"/>
  <c r="IF201" i="1"/>
  <c r="IF205" i="1"/>
  <c r="IW177" i="1"/>
  <c r="IW175" i="1"/>
  <c r="IQ171" i="1"/>
  <c r="IQ169" i="1"/>
  <c r="HS169" i="1"/>
  <c r="HS171" i="1"/>
  <c r="JP201" i="1"/>
  <c r="JP205" i="1"/>
  <c r="HT201" i="1"/>
  <c r="HT205" i="1"/>
  <c r="IU201" i="1"/>
  <c r="IU205" i="1"/>
  <c r="IL205" i="1"/>
  <c r="IL201" i="1"/>
  <c r="IH199" i="1"/>
  <c r="IO205" i="1"/>
  <c r="IO201" i="1"/>
  <c r="HF205" i="1"/>
  <c r="HF201" i="1"/>
  <c r="HR205" i="1"/>
  <c r="HR201" i="1"/>
  <c r="HM171" i="1"/>
  <c r="HM169" i="1"/>
  <c r="IJ201" i="1"/>
  <c r="IJ205" i="1"/>
  <c r="IZ199" i="1"/>
  <c r="JA205" i="1"/>
  <c r="JA201" i="1"/>
  <c r="IR199" i="1"/>
  <c r="JI171" i="1"/>
  <c r="JI169" i="1"/>
  <c r="IK177" i="1"/>
  <c r="IK175" i="1"/>
  <c r="CW203" i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IQ175" i="1" l="1"/>
  <c r="IQ177" i="1"/>
  <c r="JC171" i="1"/>
  <c r="JC169" i="1"/>
  <c r="IK183" i="1"/>
  <c r="IK181" i="1"/>
  <c r="JI177" i="1"/>
  <c r="JI175" i="1"/>
  <c r="HM177" i="1"/>
  <c r="HM175" i="1"/>
  <c r="HS175" i="1"/>
  <c r="HS177" i="1"/>
  <c r="HG175" i="1"/>
  <c r="HG177" i="1"/>
  <c r="HY183" i="1"/>
  <c r="HY181" i="1"/>
  <c r="JO169" i="1"/>
  <c r="JO171" i="1"/>
  <c r="IW181" i="1"/>
  <c r="IW183" i="1"/>
  <c r="IE175" i="1"/>
  <c r="IE177" i="1"/>
  <c r="JR177" i="1"/>
  <c r="JR175" i="1"/>
  <c r="CK201" i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IW187" i="1" l="1"/>
  <c r="IW189" i="1"/>
  <c r="HS183" i="1"/>
  <c r="HS181" i="1"/>
  <c r="JR183" i="1"/>
  <c r="JR181" i="1"/>
  <c r="HY187" i="1"/>
  <c r="HY189" i="1"/>
  <c r="JI183" i="1"/>
  <c r="JI181" i="1"/>
  <c r="JC175" i="1"/>
  <c r="JC177" i="1"/>
  <c r="IE183" i="1"/>
  <c r="IE181" i="1"/>
  <c r="JO175" i="1"/>
  <c r="JO177" i="1"/>
  <c r="HG183" i="1"/>
  <c r="HG181" i="1"/>
  <c r="IQ183" i="1"/>
  <c r="IQ181" i="1"/>
  <c r="HM183" i="1"/>
  <c r="HM181" i="1"/>
  <c r="IK187" i="1"/>
  <c r="IK189" i="1"/>
  <c r="GZ205" i="1"/>
  <c r="GW205" i="1"/>
  <c r="GQ205" i="1"/>
  <c r="GK205" i="1"/>
  <c r="GE205" i="1"/>
  <c r="FY205" i="1"/>
  <c r="FS205" i="1"/>
  <c r="FM205" i="1"/>
  <c r="FG205" i="1"/>
  <c r="FA205" i="1"/>
  <c r="EU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GZ199" i="1"/>
  <c r="GW199" i="1"/>
  <c r="GQ199" i="1"/>
  <c r="GK199" i="1"/>
  <c r="GE199" i="1"/>
  <c r="FY199" i="1"/>
  <c r="FS199" i="1"/>
  <c r="FM199" i="1"/>
  <c r="FG199" i="1"/>
  <c r="FA199" i="1"/>
  <c r="EU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GZ185" i="1"/>
  <c r="GW185" i="1"/>
  <c r="GQ185" i="1"/>
  <c r="GK185" i="1"/>
  <c r="GE185" i="1"/>
  <c r="FY185" i="1"/>
  <c r="FS185" i="1"/>
  <c r="FM185" i="1"/>
  <c r="FG185" i="1"/>
  <c r="FA185" i="1"/>
  <c r="EU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GZ179" i="1"/>
  <c r="GW179" i="1"/>
  <c r="GQ179" i="1"/>
  <c r="GK179" i="1"/>
  <c r="GE179" i="1"/>
  <c r="FY179" i="1"/>
  <c r="FS179" i="1"/>
  <c r="FM179" i="1"/>
  <c r="FG179" i="1"/>
  <c r="FA179" i="1"/>
  <c r="EU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GZ173" i="1"/>
  <c r="GW173" i="1"/>
  <c r="GQ173" i="1"/>
  <c r="GK173" i="1"/>
  <c r="GE173" i="1"/>
  <c r="FY173" i="1"/>
  <c r="FS173" i="1"/>
  <c r="FM173" i="1"/>
  <c r="FG173" i="1"/>
  <c r="FA173" i="1"/>
  <c r="EU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GZ167" i="1"/>
  <c r="GW167" i="1"/>
  <c r="GQ167" i="1"/>
  <c r="GK167" i="1"/>
  <c r="GE167" i="1"/>
  <c r="FY167" i="1"/>
  <c r="FS167" i="1"/>
  <c r="FM167" i="1"/>
  <c r="FG167" i="1"/>
  <c r="FA167" i="1"/>
  <c r="EU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GZ161" i="1"/>
  <c r="GW161" i="1"/>
  <c r="GQ161" i="1"/>
  <c r="GK161" i="1"/>
  <c r="GE161" i="1"/>
  <c r="FY161" i="1"/>
  <c r="FS161" i="1"/>
  <c r="FM161" i="1"/>
  <c r="FG161" i="1"/>
  <c r="FA161" i="1"/>
  <c r="EU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W153" i="1"/>
  <c r="EW157" i="1" s="1"/>
  <c r="EW167" i="1" s="1"/>
  <c r="EV153" i="1"/>
  <c r="EV157" i="1" s="1"/>
  <c r="EU153" i="1"/>
  <c r="EU157" i="1" s="1"/>
  <c r="ET153" i="1"/>
  <c r="ET161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GZ114" i="1"/>
  <c r="GW114" i="1"/>
  <c r="GQ114" i="1"/>
  <c r="GK114" i="1"/>
  <c r="GE114" i="1"/>
  <c r="FY114" i="1"/>
  <c r="FS114" i="1"/>
  <c r="FM114" i="1"/>
  <c r="FG114" i="1"/>
  <c r="FA114" i="1"/>
  <c r="EU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GZ106" i="1"/>
  <c r="GW106" i="1"/>
  <c r="GQ106" i="1"/>
  <c r="GK106" i="1"/>
  <c r="GE106" i="1"/>
  <c r="FY106" i="1"/>
  <c r="FS106" i="1"/>
  <c r="FM106" i="1"/>
  <c r="FG106" i="1"/>
  <c r="FA106" i="1"/>
  <c r="EU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GZ100" i="1"/>
  <c r="GW100" i="1"/>
  <c r="GQ100" i="1"/>
  <c r="GK100" i="1"/>
  <c r="GE100" i="1"/>
  <c r="FY100" i="1"/>
  <c r="FS100" i="1"/>
  <c r="FM100" i="1"/>
  <c r="FG100" i="1"/>
  <c r="FA100" i="1"/>
  <c r="EU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GZ94" i="1"/>
  <c r="GW94" i="1"/>
  <c r="GQ94" i="1"/>
  <c r="GK94" i="1"/>
  <c r="GE94" i="1"/>
  <c r="FY94" i="1"/>
  <c r="FS94" i="1"/>
  <c r="FM94" i="1"/>
  <c r="FG94" i="1"/>
  <c r="FA94" i="1"/>
  <c r="EU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GZ88" i="1"/>
  <c r="GW88" i="1"/>
  <c r="GQ88" i="1"/>
  <c r="GK88" i="1"/>
  <c r="GE88" i="1"/>
  <c r="FY88" i="1"/>
  <c r="FS88" i="1"/>
  <c r="FM88" i="1"/>
  <c r="FG88" i="1"/>
  <c r="FA88" i="1"/>
  <c r="EU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GZ82" i="1"/>
  <c r="GW82" i="1"/>
  <c r="GQ82" i="1"/>
  <c r="GK82" i="1"/>
  <c r="GE82" i="1"/>
  <c r="FY82" i="1"/>
  <c r="FS82" i="1"/>
  <c r="FM82" i="1"/>
  <c r="FG82" i="1"/>
  <c r="FA82" i="1"/>
  <c r="EU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GZ76" i="1"/>
  <c r="GW76" i="1"/>
  <c r="GQ76" i="1"/>
  <c r="GK76" i="1"/>
  <c r="GE76" i="1"/>
  <c r="FY76" i="1"/>
  <c r="FS76" i="1"/>
  <c r="FM76" i="1"/>
  <c r="FG76" i="1"/>
  <c r="FA76" i="1"/>
  <c r="EU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EX167" i="1" l="1"/>
  <c r="IK195" i="1"/>
  <c r="IK193" i="1"/>
  <c r="JO183" i="1"/>
  <c r="JO181" i="1"/>
  <c r="JC183" i="1"/>
  <c r="JC181" i="1"/>
  <c r="HY195" i="1"/>
  <c r="HY193" i="1"/>
  <c r="IQ189" i="1"/>
  <c r="IQ187" i="1"/>
  <c r="HS189" i="1"/>
  <c r="HS187" i="1"/>
  <c r="IW193" i="1"/>
  <c r="IW195" i="1"/>
  <c r="HM187" i="1"/>
  <c r="HM189" i="1"/>
  <c r="HG189" i="1"/>
  <c r="HG187" i="1"/>
  <c r="IE187" i="1"/>
  <c r="IE189" i="1"/>
  <c r="JI187" i="1"/>
  <c r="JI189" i="1"/>
  <c r="JR189" i="1"/>
  <c r="JR187" i="1"/>
  <c r="FS40" i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FJ167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FF161" i="1"/>
  <c r="FF157" i="1"/>
  <c r="JL76" i="1"/>
  <c r="JL72" i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FV157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FE167" i="1"/>
  <c r="FQ167" i="1"/>
  <c r="GC167" i="1"/>
  <c r="GO167" i="1"/>
  <c r="FH173" i="1"/>
  <c r="GF173" i="1"/>
  <c r="GJ173" i="1"/>
  <c r="GO185" i="1"/>
  <c r="GY191" i="1"/>
  <c r="GY205" i="1" s="1"/>
  <c r="FG203" i="1"/>
  <c r="GF100" i="1"/>
  <c r="FS129" i="1"/>
  <c r="HQ72" i="1"/>
  <c r="FL167" i="1"/>
  <c r="FP167" i="1"/>
  <c r="GJ167" i="1"/>
  <c r="GN167" i="1"/>
  <c r="FD173" i="1"/>
  <c r="GL167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FG72" i="1"/>
  <c r="FX72" i="1"/>
  <c r="FH82" i="1"/>
  <c r="FL82" i="1"/>
  <c r="GE74" i="1"/>
  <c r="GE78" i="1" s="1"/>
  <c r="HA96" i="1"/>
  <c r="FX100" i="1"/>
  <c r="EV112" i="1"/>
  <c r="FO114" i="1"/>
  <c r="GT169" i="1"/>
  <c r="GT173" i="1"/>
  <c r="FE185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FN18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FR191" i="1"/>
  <c r="FW197" i="1"/>
  <c r="FW201" i="1" s="1"/>
  <c r="GL191" i="1"/>
  <c r="FR187" i="1"/>
  <c r="FL191" i="1"/>
  <c r="GM193" i="1"/>
  <c r="GK203" i="1"/>
  <c r="FC108" i="1"/>
  <c r="FY118" i="1"/>
  <c r="JI74" i="1"/>
  <c r="JI80" i="1" s="1"/>
  <c r="JI84" i="1" s="1"/>
  <c r="ID100" i="1"/>
  <c r="IN100" i="1"/>
  <c r="EB169" i="1"/>
  <c r="FB157" i="1"/>
  <c r="FR157" i="1"/>
  <c r="GH157" i="1"/>
  <c r="GX157" i="1"/>
  <c r="EV167" i="1"/>
  <c r="FH167" i="1"/>
  <c r="FT167" i="1"/>
  <c r="GF167" i="1"/>
  <c r="GR167" i="1"/>
  <c r="EY163" i="1"/>
  <c r="GU16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EZ161" i="1"/>
  <c r="FH161" i="1"/>
  <c r="FP161" i="1"/>
  <c r="FX161" i="1"/>
  <c r="GF161" i="1"/>
  <c r="GR161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Y157" i="1"/>
  <c r="FK157" i="1"/>
  <c r="FW157" i="1"/>
  <c r="GI157" i="1"/>
  <c r="GU157" i="1"/>
  <c r="GY157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FH175" i="1"/>
  <c r="FJ185" i="1"/>
  <c r="GH185" i="1"/>
  <c r="EZ179" i="1"/>
  <c r="FJ179" i="1"/>
  <c r="FX179" i="1"/>
  <c r="GV179" i="1"/>
  <c r="GN187" i="1"/>
  <c r="GN191" i="1"/>
  <c r="EX197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FL157" i="1"/>
  <c r="FP157" i="1"/>
  <c r="GJ157" i="1"/>
  <c r="GN157" i="1"/>
  <c r="GZ157" i="1"/>
  <c r="EX161" i="1"/>
  <c r="FB161" i="1"/>
  <c r="FV161" i="1"/>
  <c r="FZ161" i="1"/>
  <c r="GT161" i="1"/>
  <c r="GX161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FP169" i="1"/>
  <c r="FX169" i="1"/>
  <c r="EV175" i="1"/>
  <c r="EV179" i="1"/>
  <c r="FW175" i="1"/>
  <c r="FW179" i="1"/>
  <c r="GD173" i="1"/>
  <c r="GO173" i="1"/>
  <c r="GY173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FB179" i="1"/>
  <c r="FF175" i="1"/>
  <c r="FF179" i="1"/>
  <c r="FP179" i="1"/>
  <c r="FT179" i="1"/>
  <c r="GU175" i="1"/>
  <c r="GU179" i="1"/>
  <c r="FN173" i="1"/>
  <c r="FB175" i="1"/>
  <c r="FD179" i="1"/>
  <c r="FN179" i="1"/>
  <c r="GB179" i="1"/>
  <c r="FN191" i="1"/>
  <c r="FN187" i="1"/>
  <c r="FN197" i="1"/>
  <c r="EZ185" i="1"/>
  <c r="GF185" i="1"/>
  <c r="FH197" i="1"/>
  <c r="FH193" i="1"/>
  <c r="FL197" i="1"/>
  <c r="FL193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X187" i="1"/>
  <c r="FF187" i="1"/>
  <c r="GL187" i="1"/>
  <c r="ET197" i="1"/>
  <c r="ET193" i="1"/>
  <c r="GX193" i="1"/>
  <c r="GX197" i="1"/>
  <c r="FX19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FH185" i="1"/>
  <c r="FX185" i="1"/>
  <c r="GI185" i="1"/>
  <c r="GN185" i="1"/>
  <c r="GY185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FK112" i="1"/>
  <c r="FK116" i="1" s="1"/>
  <c r="GI108" i="1"/>
  <c r="GI112" i="1"/>
  <c r="GI116" i="1" s="1"/>
  <c r="IT84" i="1"/>
  <c r="IT88" i="1"/>
  <c r="HH94" i="1"/>
  <c r="HQ94" i="1"/>
  <c r="IO94" i="1"/>
  <c r="EF157" i="1"/>
  <c r="EF161" i="1"/>
  <c r="EC179" i="1"/>
  <c r="EC175" i="1"/>
  <c r="FR27" i="1"/>
  <c r="FR36" i="1"/>
  <c r="EV72" i="1"/>
  <c r="FD72" i="1"/>
  <c r="FL72" i="1"/>
  <c r="FT72" i="1"/>
  <c r="GB72" i="1"/>
  <c r="GJ72" i="1"/>
  <c r="GR7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FA74" i="1"/>
  <c r="FA72" i="1"/>
  <c r="FM74" i="1"/>
  <c r="FM72" i="1"/>
  <c r="FY74" i="1"/>
  <c r="FY72" i="1"/>
  <c r="GK74" i="1"/>
  <c r="GK72" i="1"/>
  <c r="GW74" i="1"/>
  <c r="GW72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FE76" i="1"/>
  <c r="FQ76" i="1"/>
  <c r="GC76" i="1"/>
  <c r="GO76" i="1"/>
  <c r="EY88" i="1"/>
  <c r="EY84" i="1"/>
  <c r="GU88" i="1"/>
  <c r="GU84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Y82" i="1"/>
  <c r="GI82" i="1"/>
  <c r="FP84" i="1"/>
  <c r="EV94" i="1"/>
  <c r="EV90" i="1"/>
  <c r="FD94" i="1"/>
  <c r="GU90" i="1"/>
  <c r="FS9" i="1"/>
  <c r="FT36" i="1"/>
  <c r="FL84" i="1"/>
  <c r="FQ84" i="1"/>
  <c r="GB84" i="1"/>
  <c r="GR84" i="1"/>
  <c r="FQ90" i="1"/>
  <c r="FQ94" i="1"/>
  <c r="GC90" i="1"/>
  <c r="GC94" i="1"/>
  <c r="GO94" i="1"/>
  <c r="FD88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Z94" i="1"/>
  <c r="EZ90" i="1"/>
  <c r="HA94" i="1"/>
  <c r="HA90" i="1"/>
  <c r="EV88" i="1"/>
  <c r="FH88" i="1"/>
  <c r="FS16" i="1"/>
  <c r="GX88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FB100" i="1"/>
  <c r="FF100" i="1"/>
  <c r="FJ100" i="1"/>
  <c r="FW100" i="1"/>
  <c r="FW96" i="1"/>
  <c r="GO100" i="1"/>
  <c r="GX100" i="1"/>
  <c r="FF94" i="1"/>
  <c r="FV94" i="1"/>
  <c r="GL94" i="1"/>
  <c r="FJ96" i="1"/>
  <c r="FP96" i="1"/>
  <c r="GP96" i="1"/>
  <c r="FE106" i="1"/>
  <c r="FE102" i="1"/>
  <c r="FR106" i="1"/>
  <c r="FW106" i="1"/>
  <c r="FW114" i="1" s="1"/>
  <c r="GF106" i="1"/>
  <c r="GJ106" i="1"/>
  <c r="GN106" i="1"/>
  <c r="FE112" i="1"/>
  <c r="FJ106" i="1"/>
  <c r="FX106" i="1"/>
  <c r="GQ118" i="1"/>
  <c r="GQ116" i="1"/>
  <c r="FL90" i="1"/>
  <c r="ET100" i="1"/>
  <c r="EX100" i="1"/>
  <c r="FK100" i="1"/>
  <c r="FK96" i="1"/>
  <c r="GC100" i="1"/>
  <c r="GY100" i="1"/>
  <c r="GY96" i="1"/>
  <c r="FB94" i="1"/>
  <c r="FR94" i="1"/>
  <c r="GH94" i="1"/>
  <c r="GX94" i="1"/>
  <c r="FF96" i="1"/>
  <c r="GL96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FB96" i="1"/>
  <c r="GH96" i="1"/>
  <c r="GT96" i="1"/>
  <c r="ET106" i="1"/>
  <c r="EY106" i="1"/>
  <c r="FH106" i="1"/>
  <c r="FL106" i="1"/>
  <c r="FP106" i="1"/>
  <c r="GC106" i="1"/>
  <c r="GC102" i="1"/>
  <c r="GP106" i="1"/>
  <c r="GL106" i="1"/>
  <c r="EV116" i="1"/>
  <c r="EV102" i="1"/>
  <c r="FH102" i="1"/>
  <c r="FL102" i="1"/>
  <c r="FP102" i="1"/>
  <c r="FT102" i="1"/>
  <c r="GF102" i="1"/>
  <c r="GJ102" i="1"/>
  <c r="GT102" i="1"/>
  <c r="EY112" i="1"/>
  <c r="GU112" i="1"/>
  <c r="GR106" i="1"/>
  <c r="FU108" i="1"/>
  <c r="GA108" i="1"/>
  <c r="FL112" i="1"/>
  <c r="FS118" i="1"/>
  <c r="GK116" i="1"/>
  <c r="GK118" i="1"/>
  <c r="GR112" i="1"/>
  <c r="GY112" i="1"/>
  <c r="FD112" i="1"/>
  <c r="FD108" i="1"/>
  <c r="FT108" i="1"/>
  <c r="FT112" i="1"/>
  <c r="GJ108" i="1"/>
  <c r="GJ112" i="1"/>
  <c r="EW108" i="1"/>
  <c r="EZ112" i="1"/>
  <c r="FG118" i="1"/>
  <c r="GF112" i="1"/>
  <c r="FM118" i="1"/>
  <c r="FI114" i="1"/>
  <c r="FI108" i="1"/>
  <c r="GO112" i="1"/>
  <c r="GO108" i="1"/>
  <c r="GU106" i="1"/>
  <c r="GY106" i="1"/>
  <c r="GS108" i="1"/>
  <c r="HA108" i="1"/>
  <c r="EU118" i="1"/>
  <c r="FH112" i="1"/>
  <c r="FP112" i="1"/>
  <c r="GB112" i="1"/>
  <c r="GN112" i="1"/>
  <c r="GV112" i="1"/>
  <c r="EU116" i="1"/>
  <c r="FG116" i="1"/>
  <c r="FA118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E195" i="1" l="1"/>
  <c r="IE193" i="1"/>
  <c r="HM193" i="1"/>
  <c r="HM195" i="1"/>
  <c r="JR195" i="1"/>
  <c r="JR193" i="1"/>
  <c r="HS195" i="1"/>
  <c r="HS193" i="1"/>
  <c r="JO189" i="1"/>
  <c r="JO187" i="1"/>
  <c r="JI195" i="1"/>
  <c r="JI193" i="1"/>
  <c r="HG195" i="1"/>
  <c r="HG193" i="1"/>
  <c r="IQ195" i="1"/>
  <c r="IQ193" i="1"/>
  <c r="JC189" i="1"/>
  <c r="JC187" i="1"/>
  <c r="IN114" i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U171" i="1"/>
  <c r="EU175" i="1" s="1"/>
  <c r="HY84" i="1"/>
  <c r="EU163" i="1"/>
  <c r="FG163" i="1"/>
  <c r="GR114" i="1"/>
  <c r="GE80" i="1"/>
  <c r="GE84" i="1" s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JL114" i="1"/>
  <c r="IF114" i="1"/>
  <c r="HP114" i="1"/>
  <c r="GX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GU114" i="1"/>
  <c r="FR114" i="1"/>
  <c r="FR44" i="1"/>
  <c r="JQ114" i="1"/>
  <c r="IT114" i="1"/>
  <c r="HM86" i="1"/>
  <c r="HM92" i="1" s="1"/>
  <c r="GI205" i="1"/>
  <c r="FH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FT199" i="1"/>
  <c r="FH205" i="1"/>
  <c r="FH201" i="1"/>
  <c r="GJ199" i="1"/>
  <c r="EX201" i="1"/>
  <c r="EX205" i="1"/>
  <c r="FY177" i="1"/>
  <c r="FY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FL205" i="1"/>
  <c r="FL201" i="1"/>
  <c r="FN201" i="1"/>
  <c r="FN205" i="1"/>
  <c r="FJ201" i="1"/>
  <c r="FJ205" i="1"/>
  <c r="GF199" i="1"/>
  <c r="FM177" i="1"/>
  <c r="FM175" i="1"/>
  <c r="GQ177" i="1"/>
  <c r="GK177" i="1"/>
  <c r="GK175" i="1"/>
  <c r="GZ171" i="1"/>
  <c r="GZ169" i="1"/>
  <c r="ET114" i="1"/>
  <c r="EZ114" i="1"/>
  <c r="FW120" i="1"/>
  <c r="EV114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GV116" i="1"/>
  <c r="GV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GL120" i="1"/>
  <c r="GL116" i="1"/>
  <c r="FF120" i="1"/>
  <c r="FF116" i="1"/>
  <c r="FP116" i="1"/>
  <c r="FP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JC195" i="1" l="1"/>
  <c r="JC193" i="1"/>
  <c r="JO195" i="1"/>
  <c r="JO193" i="1"/>
  <c r="IW90" i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<sst xmlns="http://schemas.openxmlformats.org/spreadsheetml/2006/main" count="7845" uniqueCount="107">
  <si>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</si>
  <si>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</si>
  <si>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</si>
  <si>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</si>
  <si>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</si>
  <si>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</si>
  <si>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</si>
  <si>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</si>
  <si>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</si>
  <si>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</si>
  <si>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</si>
  <si>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</si>
  <si>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</si>
  <si>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</si>
  <si>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</si>
  <si>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</si>
  <si>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</si>
  <si>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</si>
  <si>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</si>
  <si>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</si>
  <si>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</si>
  <si>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</si>
  <si>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</si>
  <si>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</si>
  <si>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</si>
  <si>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</si>
  <si>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</si>
  <si>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</si>
  <si>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</si>
  <si>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</si>
  <si>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</si>
  <si>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</si>
  <si>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</si>
  <si>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</si>
  <si>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</si>
  <si>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</si>
  <si>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</si>
  <si>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</si>
  <si>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</si>
  <si>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</si>
  <si>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</si>
  <si>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</si>
  <si>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</si>
  <si>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</si>
  <si>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</si>
  <si>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</si>
  <si>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</si>
  <si>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</si>
  <si>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</si>
  <si>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</si>
  <si>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</si>
  <si>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</si>
  <si>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</si>
  <si>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</si>
  <si>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</si>
  <si>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</si>
  <si>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</si>
  <si>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</si>
  <si>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</si>
  <si>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</si>
  <si>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</si>
  <si>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</si>
  <si>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</si>
  <si>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</si>
  <si>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</si>
  <si>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</si>
  <si>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</si>
  <si>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</si>
  <si>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</si>
  <si>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</si>
  <si>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</si>
  <si>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</si>
  <si>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</si>
  <si>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</si>
  <si>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</si>
  <si>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</si>
  <si>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</si>
  <si>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</si>
  <si>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</si>
  <si>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</si>
  <si>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</si>
  <si>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</si>
  <si>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</si>
  <si>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</si>
  <si>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</si>
  <si>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</si>
  <si>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</si>
  <si>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</si>
  <si>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</si>
  <si>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</si>
  <si>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</si>
  <si>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</si>
  <si>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</si>
  <si>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</si>
  <si>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</si>
  <si>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</si>
  <si>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</si>
  <si>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</si>
  <si>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</si>
  <si>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</si>
  <si>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</si>
  <si>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DEC </t>
  </si>
  <si>
    <t xml:space="preserve">NZD </t>
  </si>
  <si>
    <t>START</t>
  </si>
  <si>
    <t>MAR</t>
  </si>
  <si>
    <t>FEB / NFP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</si>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</sst>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9" borderId="11" xfId="0" applyNumberFormat="1" applyFont="1" applyFill="1" applyBorder="1" applyAlignment="1">
      <alignment horizontal="center"/>
    </xf>
    <xf numFmtId="0" fontId="0" fillId="19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" fontId="2" fillId="18" borderId="3" xfId="0" applyNumberFormat="1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C9AC3E8-F080-4382-BD36-EF0188C3DAFA}" diskRevisions="1" revisionId="17" version="2" protected="1">
  <header guid="{187B5169-80CB-4826-B9D6-214995E90F6A}" dateTime="2019-03-05T17:23:10" maxSheetId="2" userName="Mike Wolski" r:id="rId1">
    <sheetIdMap count="1">
      <sheetId val="1"/>
    </sheetIdMap>
  </header>
  <header guid="{DC9AC3E8-F080-4382-BD36-EF0188C3DAFA}" dateTime="2019-03-05T17:24:21" maxSheetId="2" userName="Mike Wolski" r:id="rId2" minRId="1" maxRId="1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oc r="EQ39" t="inlineStr">
      <is>
        <t xml:space="preserve"> </t>
      </is>
    </oc>
    <nc r="EQ39">
      <v>0.31130000000000002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top/>
      </border>
    </odxf>
    <ndxf>
      <font>
        <b/>
        <sz val="11"/>
        <color theme="1"/>
        <name val="Calibri"/>
        <family val="2"/>
        <scheme val="minor"/>
      </font>
      <fill>
        <patternFill patternType="solid">
          <bgColor theme="4" tint="-0.249977111117893"/>
        </patternFill>
      </fill>
      <border outline="0">
        <top style="medium">
          <color indexed="64"/>
        </top>
      </border>
    </ndxf>
  </rcc>
  <rcc rId="2" sId="1" odxf="1" dxf="1" numFmtId="14">
    <nc r="EQ40">
      <v>0.1048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theme="5" tint="-0.249977111117893"/>
        </patternFill>
      </fill>
    </ndxf>
  </rcc>
  <rcc rId="3" sId="1" odxf="1" dxf="1" numFmtId="14">
    <nc r="EQ41">
      <v>8.8300000000000003E-2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rgb="FFC00000"/>
        </patternFill>
      </fill>
    </ndxf>
  </rcc>
  <rcc rId="4" sId="1" odxf="1" dxf="1" numFmtId="14">
    <nc r="EQ42">
      <v>7.0000000000000007E-2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rgb="FFFF0000"/>
        </patternFill>
      </fill>
    </ndxf>
  </rcc>
  <rcc rId="5" sId="1" odxf="1" dxf="1" numFmtId="14">
    <nc r="EQ43">
      <v>-1.9599999999999999E-2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theme="2"/>
        </patternFill>
      </fill>
    </ndxf>
  </rcc>
  <rcc rId="6" sId="1" odxf="1" dxf="1" numFmtId="14">
    <nc r="EQ44">
      <v>-4.9700000000000001E-2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rgb="FFFFFF00"/>
        </patternFill>
      </fill>
    </ndxf>
  </rcc>
  <rcc rId="7" sId="1" odxf="1" dxf="1" numFmtId="14">
    <nc r="EQ45">
      <v>-0.2402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theme="5" tint="0.39997558519241921"/>
        </patternFill>
      </fill>
    </ndxf>
  </rcc>
  <rcc rId="8" sId="1" odxf="1" dxf="1" numFmtId="14">
    <nc r="EQ46">
      <v>-0.26490000000000002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bottom/>
      </border>
    </odxf>
    <ndxf>
      <font>
        <b/>
        <sz val="11"/>
        <color theme="1"/>
        <name val="Calibri"/>
        <family val="2"/>
        <scheme val="minor"/>
      </font>
      <fill>
        <patternFill patternType="solid">
          <bgColor rgb="FF7030A0"/>
        </patternFill>
      </fill>
      <border outline="0">
        <bottom style="medium">
          <color indexed="64"/>
        </bottom>
      </border>
    </ndxf>
  </rcc>
  <rcc rId="9" sId="1" odxf="1" dxf="1" numFmtId="14">
    <nc r="EQ124">
      <v>3.6799999999999999E-2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top/>
      </border>
    </odxf>
    <ndxf>
      <font>
        <b/>
        <sz val="11"/>
        <color theme="1"/>
        <name val="Calibri"/>
        <family val="2"/>
        <scheme val="minor"/>
      </font>
      <fill>
        <patternFill patternType="solid">
          <bgColor theme="2"/>
        </patternFill>
      </fill>
      <border outline="0">
        <top style="medium">
          <color indexed="64"/>
        </top>
      </border>
    </ndxf>
  </rcc>
  <rcc rId="10" sId="1" odxf="1" dxf="1" numFmtId="14">
    <nc r="EQ125">
      <v>3.4799999999999998E-2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rgb="FFC00000"/>
        </patternFill>
      </fill>
    </ndxf>
  </rcc>
  <rcc rId="11" sId="1" odxf="1" dxf="1" numFmtId="14">
    <nc r="EQ126">
      <v>2.8799999999999999E-2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rgb="FFFF0000"/>
        </patternFill>
      </fill>
    </ndxf>
  </rcc>
  <rcc rId="12" sId="1" odxf="1" dxf="1" numFmtId="14">
    <nc r="EQ127">
      <v>-1.1000000000000001E-3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theme="4" tint="-0.249977111117893"/>
        </patternFill>
      </fill>
    </ndxf>
  </rcc>
  <rcc rId="13" sId="1" odxf="1" dxf="1" numFmtId="14">
    <nc r="EQ128">
      <v>-3.3E-3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rgb="FFFFFF00"/>
        </patternFill>
      </fill>
    </ndxf>
  </rcc>
  <rcc rId="14" sId="1" odxf="1" dxf="1" numFmtId="14">
    <nc r="EQ129">
      <v>-5.5999999999999999E-3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rgb="FF7030A0"/>
        </patternFill>
      </fill>
    </ndxf>
  </rcc>
  <rcc rId="15" sId="1" odxf="1" dxf="1" numFmtId="14">
    <nc r="EQ130">
      <v>-1.32E-2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odxf>
    <ndxf>
      <font>
        <b/>
        <sz val="11"/>
        <color theme="1"/>
        <name val="Calibri"/>
        <family val="2"/>
        <scheme val="minor"/>
      </font>
      <fill>
        <patternFill patternType="solid">
          <bgColor theme="5" tint="0.39997558519241921"/>
        </patternFill>
      </fill>
    </ndxf>
  </rcc>
  <rcc rId="16" sId="1" odxf="1" dxf="1" numFmtId="14">
    <oc r="EQ131" t="inlineStr">
      <is>
        <t xml:space="preserve"> </t>
      </is>
    </oc>
    <nc r="EQ131">
      <v>-7.7200000000000005E-2</v>
    </nc>
    <odxf>
      <font>
        <b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bottom/>
      </border>
    </odxf>
    <ndxf>
      <font>
        <b/>
        <sz val="11"/>
        <color theme="1"/>
        <name val="Calibri"/>
        <family val="2"/>
        <scheme val="minor"/>
      </font>
      <fill>
        <patternFill patternType="solid">
          <bgColor theme="5" tint="-0.249977111117893"/>
        </patternFill>
      </fill>
      <border outline="0">
        <bottom style="medium">
          <color indexed="64"/>
        </bottom>
      </border>
    </ndxf>
  </rcc>
  <rcc rId="17" sId="1">
    <nc r="ES128" t="inlineStr">
      <is>
        <t xml:space="preserve"> 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K121" zoomScale="115" zoomScaleNormal="115" workbookViewId="0">
      <selection activeCell="ES128" sqref="ES128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  <col min="146" max="146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2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2" t="s">
        <v>103</v>
      </c>
      <c r="EI1" s="282" t="s">
        <v>95</v>
      </c>
      <c r="EJ1" s="282" t="s">
        <v>96</v>
      </c>
      <c r="EK1" s="1" t="s">
        <v>87</v>
      </c>
      <c r="EL1" s="282" t="s">
        <v>103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3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6">
        <v>-5.9999999999999995E-4</v>
      </c>
      <c r="EN2" s="6"/>
      <c r="EO2" s="6"/>
      <c r="EP2" s="6">
        <v>-2.0999999999999999E-3</v>
      </c>
      <c r="EQ2" s="6">
        <v>-2.8999999999999998E-3</v>
      </c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-2.8999999999999998E-3</v>
      </c>
      <c r="FS2" s="7">
        <f t="shared" ref="FS2:FS37" si="7">AVERAGE(EM2:FQ2)</f>
        <v>-1.8666666666666664E-3</v>
      </c>
      <c r="FT2" s="7">
        <f t="shared" ref="FT2:FT37" si="8">MAX(EM2:FQ2)</f>
        <v>-5.9999999999999995E-4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3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6">
        <v>-3.5000000000000001E-3</v>
      </c>
      <c r="EN3" s="6"/>
      <c r="EO3" s="6"/>
      <c r="EP3" s="6">
        <v>-1.6000000000000001E-3</v>
      </c>
      <c r="EQ3" s="6">
        <v>-1E-4</v>
      </c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-3.5000000000000001E-3</v>
      </c>
      <c r="FS3" s="7">
        <f t="shared" si="7"/>
        <v>-1.7333333333333335E-3</v>
      </c>
      <c r="FT3" s="7">
        <f t="shared" si="8"/>
        <v>-1E-4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3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6">
        <v>1E-3</v>
      </c>
      <c r="EN4" s="6"/>
      <c r="EO4" s="6"/>
      <c r="EP4" s="6">
        <v>-2.0000000000000001E-4</v>
      </c>
      <c r="EQ4" s="6">
        <v>5.5999999999999999E-3</v>
      </c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-2.0000000000000001E-4</v>
      </c>
      <c r="FS4" s="7">
        <f t="shared" si="7"/>
        <v>2.1333333333333334E-3</v>
      </c>
      <c r="FT4" s="7">
        <f t="shared" si="8"/>
        <v>5.5999999999999999E-3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3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6">
        <v>5.0000000000000001E-3</v>
      </c>
      <c r="EN5" s="6"/>
      <c r="EO5" s="6"/>
      <c r="EP5" s="6">
        <v>-1.4E-3</v>
      </c>
      <c r="EQ5" s="6">
        <v>1.2999999999999999E-3</v>
      </c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-1.4E-3</v>
      </c>
      <c r="FS5" s="7">
        <f t="shared" si="7"/>
        <v>1.6333333333333332E-3</v>
      </c>
      <c r="FT5" s="7">
        <f t="shared" si="8"/>
        <v>5.0000000000000001E-3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3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6">
        <v>-1.9E-3</v>
      </c>
      <c r="EN6" s="6"/>
      <c r="EO6" s="6"/>
      <c r="EP6" s="6">
        <v>2.3E-3</v>
      </c>
      <c r="EQ6" s="6">
        <v>-1.1999999999999999E-3</v>
      </c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-1.9E-3</v>
      </c>
      <c r="FS6" s="7">
        <f t="shared" si="7"/>
        <v>-2.6666666666666663E-4</v>
      </c>
      <c r="FT6" s="7">
        <f t="shared" si="8"/>
        <v>2.3E-3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3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6">
        <v>-1.1999999999999999E-3</v>
      </c>
      <c r="EN7" s="6"/>
      <c r="EO7" s="6"/>
      <c r="EP7" s="6">
        <v>4.7999999999999996E-3</v>
      </c>
      <c r="EQ7" s="6">
        <v>-3.0999999999999999E-3</v>
      </c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-3.0999999999999999E-3</v>
      </c>
      <c r="FS7" s="7">
        <f t="shared" si="7"/>
        <v>1.6666666666666666E-4</v>
      </c>
      <c r="FT7" s="7">
        <f t="shared" si="8"/>
        <v>4.7999999999999996E-3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3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6">
        <v>9.7000000000000003E-3</v>
      </c>
      <c r="EN8" s="6"/>
      <c r="EO8" s="6"/>
      <c r="EP8" s="6">
        <v>8.0000000000000004E-4</v>
      </c>
      <c r="EQ8" s="6">
        <v>3.8999999999999998E-3</v>
      </c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8.0000000000000004E-4</v>
      </c>
      <c r="FS8" s="7">
        <f t="shared" si="7"/>
        <v>4.7999999999999996E-3</v>
      </c>
      <c r="FT8" s="7">
        <f t="shared" si="8"/>
        <v>9.7000000000000003E-3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4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4"/>
      <c r="EJ9" s="12"/>
      <c r="EK9" s="11" t="s">
        <v>43</v>
      </c>
      <c r="EL9" s="12"/>
      <c r="EM9" s="13">
        <f t="shared" ref="EM9:EW9" si="18">SUM( -EM2, -EM3,EM4,EM5, -EM6, -EM7,EM8)</f>
        <v>2.2900000000000004E-2</v>
      </c>
      <c r="EN9" s="13">
        <f t="shared" si="18"/>
        <v>0</v>
      </c>
      <c r="EO9" s="13">
        <f t="shared" si="18"/>
        <v>0</v>
      </c>
      <c r="EP9" s="13">
        <f t="shared" si="18"/>
        <v>-4.1999999999999989E-3</v>
      </c>
      <c r="EQ9" s="13">
        <f t="shared" si="18"/>
        <v>1.8099999999999998E-2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-4.1999999999999989E-3</v>
      </c>
      <c r="FS9" s="7">
        <f t="shared" si="7"/>
        <v>1.1870967741935484E-3</v>
      </c>
      <c r="FT9" s="7">
        <f t="shared" si="8"/>
        <v>2.2900000000000004E-2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3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6">
        <v>2.8999999999999998E-3</v>
      </c>
      <c r="EN10" s="6"/>
      <c r="EO10" s="6"/>
      <c r="EP10" s="6">
        <v>1E-4</v>
      </c>
      <c r="EQ10" s="6">
        <v>-2.8999999999999998E-3</v>
      </c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-2.8999999999999998E-3</v>
      </c>
      <c r="FS10" s="16">
        <f t="shared" si="7"/>
        <v>3.3333333333333274E-5</v>
      </c>
      <c r="FT10" s="16">
        <f t="shared" si="8"/>
        <v>2.8999999999999998E-3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3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6">
        <v>5.0000000000000001E-4</v>
      </c>
      <c r="EN11" s="6"/>
      <c r="EO11" s="6"/>
      <c r="EP11" s="6">
        <v>-2.2000000000000001E-3</v>
      </c>
      <c r="EQ11" s="6">
        <v>2.7000000000000001E-3</v>
      </c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-2.2000000000000001E-3</v>
      </c>
      <c r="FS11" s="16">
        <f t="shared" si="7"/>
        <v>3.3333333333333332E-4</v>
      </c>
      <c r="FT11" s="16">
        <f t="shared" si="8"/>
        <v>2.7000000000000001E-3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3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6">
        <v>4.3E-3</v>
      </c>
      <c r="EN12" s="6"/>
      <c r="EO12" s="6"/>
      <c r="EP12" s="6">
        <v>-3.0000000000000001E-3</v>
      </c>
      <c r="EQ12" s="6">
        <v>-1.6999999999999999E-3</v>
      </c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-3.0000000000000001E-3</v>
      </c>
      <c r="FS12" s="16">
        <f t="shared" si="7"/>
        <v>-1.3333333333333331E-4</v>
      </c>
      <c r="FT12" s="16">
        <f t="shared" si="8"/>
        <v>4.3E-3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3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6">
        <v>1.8E-3</v>
      </c>
      <c r="EN13" s="6"/>
      <c r="EO13" s="6"/>
      <c r="EP13" s="6">
        <v>-3.5000000000000001E-3</v>
      </c>
      <c r="EQ13" s="6">
        <v>-1.6000000000000001E-3</v>
      </c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-3.5000000000000001E-3</v>
      </c>
      <c r="FS13" s="16">
        <f t="shared" si="7"/>
        <v>-1.1000000000000001E-3</v>
      </c>
      <c r="FT13" s="16">
        <f t="shared" si="8"/>
        <v>1.8E-3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3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6">
        <v>6.9999999999999999E-4</v>
      </c>
      <c r="EN14" s="6"/>
      <c r="EO14" s="6"/>
      <c r="EP14" s="6">
        <v>-5.4000000000000003E-3</v>
      </c>
      <c r="EQ14" s="6">
        <v>6.9999999999999999E-4</v>
      </c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-5.4000000000000003E-3</v>
      </c>
      <c r="FS14" s="16">
        <f t="shared" si="7"/>
        <v>-1.3333333333333333E-3</v>
      </c>
      <c r="FT14" s="16">
        <f t="shared" si="8"/>
        <v>6.9999999999999999E-4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3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6">
        <v>9.1000000000000004E-3</v>
      </c>
      <c r="EN15" s="6"/>
      <c r="EO15" s="6"/>
      <c r="EP15" s="6">
        <v>-1.1999999999999999E-3</v>
      </c>
      <c r="EQ15" s="6">
        <v>1E-3</v>
      </c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-1.1999999999999999E-3</v>
      </c>
      <c r="FS15" s="16">
        <f t="shared" si="7"/>
        <v>2.9666666666666674E-3</v>
      </c>
      <c r="FT15" s="16">
        <f t="shared" si="8"/>
        <v>9.1000000000000004E-3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5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5"/>
      <c r="EJ16" s="19"/>
      <c r="EK16" s="18" t="s">
        <v>50</v>
      </c>
      <c r="EL16" s="19"/>
      <c r="EM16" s="20">
        <f>SUM(EM2,EM10:EM15)</f>
        <v>1.8700000000000001E-2</v>
      </c>
      <c r="EN16" s="20">
        <f>SUM(EN2,EN10:EN15)</f>
        <v>0</v>
      </c>
      <c r="EO16" s="20">
        <f>SUM(EO2,EO10:EO15)</f>
        <v>0</v>
      </c>
      <c r="EP16" s="20">
        <f>SUM(EP2,EP10:EP15)</f>
        <v>-1.7300000000000003E-2</v>
      </c>
      <c r="EQ16" s="20">
        <f t="shared" ref="EQ16:EW16" si="30">SUM(EQ2,EQ10:EQ15)</f>
        <v>-4.6999999999999993E-3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-1.7300000000000003E-2</v>
      </c>
      <c r="FS16" s="16">
        <f t="shared" si="7"/>
        <v>-1.0645161290322584E-4</v>
      </c>
      <c r="FT16" s="16">
        <f t="shared" si="8"/>
        <v>1.8700000000000001E-2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3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6">
        <v>-2.5999999999999999E-3</v>
      </c>
      <c r="EN17" s="6"/>
      <c r="EO17" s="6"/>
      <c r="EP17" s="6">
        <v>-8.0000000000000004E-4</v>
      </c>
      <c r="EQ17" s="6">
        <v>5.4999999999999997E-3</v>
      </c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-2.5999999999999999E-3</v>
      </c>
      <c r="FS17" s="22">
        <f t="shared" si="7"/>
        <v>6.9999999999999999E-4</v>
      </c>
      <c r="FT17" s="22">
        <f t="shared" si="8"/>
        <v>5.4999999999999997E-3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3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6">
        <v>1.5E-3</v>
      </c>
      <c r="EN18" s="6"/>
      <c r="EO18" s="6"/>
      <c r="EP18" s="6">
        <v>-2.5999999999999999E-3</v>
      </c>
      <c r="EQ18" s="6">
        <v>1.5E-3</v>
      </c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-2.5999999999999999E-3</v>
      </c>
      <c r="FS18" s="22">
        <f t="shared" si="7"/>
        <v>1.3333333333333339E-4</v>
      </c>
      <c r="FT18" s="22">
        <f t="shared" si="8"/>
        <v>1.5E-3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3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6">
        <v>-1.1999999999999999E-3</v>
      </c>
      <c r="EN19" s="6"/>
      <c r="EO19" s="6"/>
      <c r="EP19" s="6">
        <v>-3.3E-3</v>
      </c>
      <c r="EQ19" s="6">
        <v>1.4E-3</v>
      </c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-3.3E-3</v>
      </c>
      <c r="FS19" s="22">
        <f t="shared" si="7"/>
        <v>-1.0333333333333332E-3</v>
      </c>
      <c r="FT19" s="22">
        <f t="shared" si="8"/>
        <v>1.4E-3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3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6">
        <v>-2.2000000000000001E-3</v>
      </c>
      <c r="EN20" s="6"/>
      <c r="EO20" s="6"/>
      <c r="EP20" s="6">
        <v>-5.7999999999999996E-3</v>
      </c>
      <c r="EQ20" s="6">
        <v>3.5000000000000001E-3</v>
      </c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-5.7999999999999996E-3</v>
      </c>
      <c r="FS20" s="22">
        <f t="shared" si="7"/>
        <v>-1.5000000000000002E-3</v>
      </c>
      <c r="FT20" s="22">
        <f t="shared" si="8"/>
        <v>3.5000000000000001E-3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3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6">
        <v>6.1000000000000004E-3</v>
      </c>
      <c r="EN21" s="6"/>
      <c r="EO21" s="6"/>
      <c r="EP21" s="6">
        <v>-8.0000000000000004E-4</v>
      </c>
      <c r="EQ21" s="6">
        <v>4.0000000000000001E-3</v>
      </c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-8.0000000000000004E-4</v>
      </c>
      <c r="FS21" s="22">
        <f t="shared" si="7"/>
        <v>3.0999999999999999E-3</v>
      </c>
      <c r="FT21" s="22">
        <f t="shared" si="8"/>
        <v>6.1000000000000004E-3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6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6"/>
      <c r="EJ22" s="24"/>
      <c r="EK22" s="23" t="s">
        <v>56</v>
      </c>
      <c r="EL22" s="24"/>
      <c r="EM22" s="25">
        <f t="shared" ref="EM22:EW22" si="42">SUM(EM3, -EM10,EM17:EM21)</f>
        <v>-4.7999999999999996E-3</v>
      </c>
      <c r="EN22" s="25">
        <f t="shared" si="42"/>
        <v>0</v>
      </c>
      <c r="EO22" s="25">
        <f t="shared" si="42"/>
        <v>0</v>
      </c>
      <c r="EP22" s="25">
        <f t="shared" si="42"/>
        <v>-1.5000000000000001E-2</v>
      </c>
      <c r="EQ22" s="25">
        <f t="shared" si="42"/>
        <v>1.8700000000000001E-2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-1.5000000000000001E-2</v>
      </c>
      <c r="FS22" s="22">
        <f t="shared" si="7"/>
        <v>-3.5483870967741944E-5</v>
      </c>
      <c r="FT22" s="22">
        <f t="shared" si="8"/>
        <v>1.8700000000000001E-2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3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6">
        <v>4.4000000000000003E-3</v>
      </c>
      <c r="EN23" s="6"/>
      <c r="EO23" s="6"/>
      <c r="EP23" s="6">
        <v>-2.9999999999999997E-4</v>
      </c>
      <c r="EQ23" s="6">
        <v>-4.1999999999999997E-3</v>
      </c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-4.1999999999999997E-3</v>
      </c>
      <c r="FS23" s="26">
        <f t="shared" si="7"/>
        <v>-3.3333333333333132E-5</v>
      </c>
      <c r="FT23" s="26">
        <f t="shared" si="8"/>
        <v>4.4000000000000003E-3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3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6">
        <v>-1.1000000000000001E-3</v>
      </c>
      <c r="EN24" s="6"/>
      <c r="EO24" s="6"/>
      <c r="EP24" s="6">
        <v>1.8E-3</v>
      </c>
      <c r="EQ24" s="6">
        <v>4.4999999999999997E-3</v>
      </c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-1.1000000000000001E-3</v>
      </c>
      <c r="FS24" s="26">
        <f t="shared" si="7"/>
        <v>1.7333333333333333E-3</v>
      </c>
      <c r="FT24" s="26">
        <f t="shared" si="8"/>
        <v>4.4999999999999997E-3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3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6">
        <v>-4.0000000000000002E-4</v>
      </c>
      <c r="EN25" s="6"/>
      <c r="EO25" s="6"/>
      <c r="EP25" s="6">
        <v>4.0000000000000001E-3</v>
      </c>
      <c r="EQ25" s="6">
        <v>2.3E-3</v>
      </c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-4.0000000000000002E-4</v>
      </c>
      <c r="FS25" s="26">
        <f t="shared" si="7"/>
        <v>1.9666666666666665E-3</v>
      </c>
      <c r="FT25" s="26">
        <f t="shared" si="8"/>
        <v>4.0000000000000001E-3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3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6">
        <v>-8.3000000000000001E-3</v>
      </c>
      <c r="EN26" s="6"/>
      <c r="EO26" s="6"/>
      <c r="EP26" s="6">
        <v>-8.0000000000000004E-4</v>
      </c>
      <c r="EQ26" s="6">
        <v>1.6000000000000001E-3</v>
      </c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-8.3000000000000001E-3</v>
      </c>
      <c r="FS26" s="26">
        <f t="shared" si="7"/>
        <v>-2.5000000000000001E-3</v>
      </c>
      <c r="FT26" s="26">
        <f t="shared" si="8"/>
        <v>1.6000000000000001E-3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7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4.2599999999999999E-2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7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54">SUM( -EM4, -EM11, -EM17,EM23, -EM24, -EM25, -EM26)</f>
        <v>1.5300000000000001E-2</v>
      </c>
      <c r="EN27" s="29">
        <f t="shared" si="54"/>
        <v>0</v>
      </c>
      <c r="EO27" s="29">
        <f t="shared" si="54"/>
        <v>0</v>
      </c>
      <c r="EP27" s="29">
        <f t="shared" si="54"/>
        <v>-2.0999999999999999E-3</v>
      </c>
      <c r="EQ27" s="29">
        <f t="shared" si="54"/>
        <v>-2.64E-2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-2.64E-2</v>
      </c>
      <c r="FS27" s="26">
        <f t="shared" si="7"/>
        <v>-4.2580645161290314E-4</v>
      </c>
      <c r="FT27" s="26">
        <f t="shared" si="8"/>
        <v>1.5300000000000001E-2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3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6">
        <v>3.2000000000000002E-3</v>
      </c>
      <c r="EN28" s="6"/>
      <c r="EO28" s="6"/>
      <c r="EP28" s="6">
        <v>1.1000000000000001E-3</v>
      </c>
      <c r="EQ28" s="6">
        <v>0</v>
      </c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>
        <f t="shared" si="7"/>
        <v>1.4333333333333333E-3</v>
      </c>
      <c r="FT28" s="31">
        <f t="shared" si="8"/>
        <v>3.2000000000000002E-3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3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6">
        <v>-5.0000000000000001E-4</v>
      </c>
      <c r="EN29" s="6"/>
      <c r="EO29" s="6"/>
      <c r="EP29" s="6">
        <v>-1.6000000000000001E-3</v>
      </c>
      <c r="EQ29" s="6">
        <v>2.3E-3</v>
      </c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-1.6000000000000001E-3</v>
      </c>
      <c r="FS29" s="31">
        <f t="shared" si="7"/>
        <v>6.6666666666666548E-5</v>
      </c>
      <c r="FT29" s="31">
        <f t="shared" si="8"/>
        <v>2.3E-3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3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6">
        <v>7.9000000000000008E-3</v>
      </c>
      <c r="EN30" s="6"/>
      <c r="EO30" s="6"/>
      <c r="EP30" s="6">
        <v>2.8999999999999998E-3</v>
      </c>
      <c r="EQ30" s="6">
        <v>2.7000000000000001E-3</v>
      </c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2.7000000000000001E-3</v>
      </c>
      <c r="FS30" s="31">
        <f t="shared" si="7"/>
        <v>4.5000000000000005E-3</v>
      </c>
      <c r="FT30" s="31">
        <f t="shared" si="8"/>
        <v>7.9000000000000008E-3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8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88"/>
      <c r="EJ31" s="33"/>
      <c r="EK31" s="32" t="s">
        <v>66</v>
      </c>
      <c r="EL31" s="33"/>
      <c r="EM31" s="34">
        <f>SUM(EM6, -EM13, -EM19,EM24,EM28:EM30)</f>
        <v>7.0000000000000001E-3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1.3299999999999999E-2</v>
      </c>
      <c r="EQ31" s="34">
        <f t="shared" ref="EQ31:EW31" si="66">SUM(EQ6, -EQ13, -EQ19,EQ24,EQ28:EQ30)</f>
        <v>8.5000000000000006E-3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9.2903225806451615E-4</v>
      </c>
      <c r="FT31" s="31">
        <f t="shared" si="8"/>
        <v>1.3299999999999999E-2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3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6">
        <v>3.8999999999999998E-3</v>
      </c>
      <c r="EN32" s="6"/>
      <c r="EO32" s="6"/>
      <c r="EP32" s="6">
        <v>3.8E-3</v>
      </c>
      <c r="EQ32" s="6">
        <v>-1.8E-3</v>
      </c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-1.8E-3</v>
      </c>
      <c r="FS32" s="35">
        <f t="shared" si="7"/>
        <v>1.9666666666666669E-3</v>
      </c>
      <c r="FT32" s="35">
        <f t="shared" si="8"/>
        <v>3.8999999999999998E-3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3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6">
        <v>8.3999999999999995E-3</v>
      </c>
      <c r="EN33" s="6"/>
      <c r="EO33" s="6"/>
      <c r="EP33" s="6">
        <v>5.0000000000000001E-3</v>
      </c>
      <c r="EQ33" s="6">
        <v>8.0000000000000004E-4</v>
      </c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8.0000000000000004E-4</v>
      </c>
      <c r="FS33" s="35">
        <f t="shared" si="7"/>
        <v>4.7333333333333333E-3</v>
      </c>
      <c r="FT33" s="35">
        <f t="shared" si="8"/>
        <v>8.3999999999999995E-3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89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89"/>
      <c r="EJ34" s="37"/>
      <c r="EK34" s="36" t="s">
        <v>69</v>
      </c>
      <c r="EL34" s="37"/>
      <c r="EM34" s="38">
        <f>SUM(EM7, -EM14, -EM20,EM25, -EM29,EM32:EM33)</f>
        <v>1.2699999999999999E-2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3.0400000000000003E-2</v>
      </c>
      <c r="EQ34" s="38">
        <f t="shared" ref="EQ34:EU34" si="79">SUM(EQ7, -EQ14, -EQ20,EQ25, -EQ29,EQ32:EQ33)</f>
        <v>-8.3000000000000001E-3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-8.3000000000000001E-3</v>
      </c>
      <c r="FS34" s="35">
        <f t="shared" si="7"/>
        <v>1.1225806451612903E-3</v>
      </c>
      <c r="FT34" s="35">
        <f t="shared" si="8"/>
        <v>3.0400000000000003E-2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3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6">
        <v>-4.7000000000000002E-3</v>
      </c>
      <c r="EN35" s="6"/>
      <c r="EO35" s="6"/>
      <c r="EP35" s="6">
        <v>-2E-3</v>
      </c>
      <c r="EQ35" s="6">
        <v>-2.7000000000000001E-3</v>
      </c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-4.7000000000000002E-3</v>
      </c>
      <c r="FS35" s="41">
        <f t="shared" si="7"/>
        <v>-3.1333333333333335E-3</v>
      </c>
      <c r="FT35" s="41">
        <f t="shared" si="8"/>
        <v>-2E-3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0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8.6999999999999994E-3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-5.4199999999999998E-2</v>
      </c>
      <c r="EN36" s="44">
        <f t="shared" si="95"/>
        <v>0</v>
      </c>
      <c r="EO36" s="44">
        <f t="shared" si="95"/>
        <v>0</v>
      </c>
      <c r="EP36" s="44">
        <f t="shared" si="95"/>
        <v>-9.4999999999999998E-3</v>
      </c>
      <c r="EQ36" s="44">
        <f t="shared" si="95"/>
        <v>-1.3500000000000002E-2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-5.4199999999999998E-2</v>
      </c>
      <c r="FS36" s="41">
        <f t="shared" si="7"/>
        <v>-2.490322580645161E-3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1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-1.6E-2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-1.7600000000000001E-2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4.3999999999999994E-3</v>
      </c>
      <c r="EQ37" s="47">
        <f t="shared" si="110"/>
        <v>7.6E-3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-1.7600000000000001E-2</v>
      </c>
      <c r="FS37" s="48">
        <f t="shared" si="7"/>
        <v>-1.8064516129032263E-4</v>
      </c>
      <c r="FT37" s="48">
        <f t="shared" si="8"/>
        <v>7.6E-3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79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79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0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22">
        <v>0.30759999999999998</v>
      </c>
      <c r="EN39" s="15"/>
      <c r="EO39" s="15"/>
      <c r="EP39" s="22">
        <v>0.29260000000000003</v>
      </c>
      <c r="EQ39" s="22">
        <v>0.31130000000000002</v>
      </c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1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41">
        <v>0.1278</v>
      </c>
      <c r="EN40" s="6" t="s">
        <v>62</v>
      </c>
      <c r="EO40" s="6"/>
      <c r="EP40" s="41">
        <v>0.1183</v>
      </c>
      <c r="EQ40" s="41">
        <v>0.1048</v>
      </c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-8.3000000000000001E-3</v>
      </c>
      <c r="FS40" s="52">
        <f>AVERAGE(FS2:FS8,FS10:FS15,FS17:FS21,FS23:FS26,FS28:FS30,FS32:FS33,FS35)</f>
        <v>6.3452380952380954E-4</v>
      </c>
      <c r="FT40" s="52">
        <f>MAX(FT2:FT8,FT10:FT15,FT17:FT21,FT23:FT26,FT28:FT30,FT32:FT33,FT35)</f>
        <v>9.7000000000000003E-3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7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35">
        <v>6.6199999999999995E-2</v>
      </c>
      <c r="EO41" s="6"/>
      <c r="EP41" s="35">
        <v>9.6600000000000005E-2</v>
      </c>
      <c r="EQ41" s="35">
        <v>8.8300000000000003E-2</v>
      </c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89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31">
        <v>4.82E-2</v>
      </c>
      <c r="EN42" s="6" t="s">
        <v>62</v>
      </c>
      <c r="EO42" s="6"/>
      <c r="EP42" s="31">
        <v>6.1499999999999999E-2</v>
      </c>
      <c r="EQ42" s="31">
        <v>7.0000000000000007E-2</v>
      </c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2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6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16">
        <v>-2.7699999999999999E-2</v>
      </c>
      <c r="EN43" t="s">
        <v>62</v>
      </c>
      <c r="EO43" s="6"/>
      <c r="EP43" s="7">
        <v>-3.7699999999999997E-2</v>
      </c>
      <c r="EQ43" s="7">
        <v>-1.9599999999999999E-2</v>
      </c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2">
        <v>-4.6699999999999998E-2</v>
      </c>
      <c r="AM44" s="92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8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7">
        <v>-3.3500000000000002E-2</v>
      </c>
      <c r="EN44" s="6" t="s">
        <v>62</v>
      </c>
      <c r="EO44" s="6"/>
      <c r="EP44" s="16">
        <v>-4.4999999999999998E-2</v>
      </c>
      <c r="EQ44" s="16">
        <v>-4.9700000000000001E-2</v>
      </c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-5.4199999999999998E-2</v>
      </c>
      <c r="FS44" s="52">
        <f>AVERAGE(FS9,FS16,FS22,FS27,FS31,FS34,FS36,FS37)</f>
        <v>7.453889935837843E-20</v>
      </c>
      <c r="FT44" s="52">
        <f>MAX(FT9,FT16,FT22,FT27,FT31,FT34,FT36,FT37)</f>
        <v>3.0400000000000003E-2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2">
        <v>-4.5600000000000002E-2</v>
      </c>
      <c r="AH45" s="16">
        <v>-6.9500000000000006E-2</v>
      </c>
      <c r="AI45" s="6"/>
      <c r="AJ45" s="6"/>
      <c r="AK45" s="92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5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2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102</v>
      </c>
      <c r="DY45" t="s">
        <v>62</v>
      </c>
      <c r="EK45" t="s">
        <v>62</v>
      </c>
      <c r="EM45" s="92">
        <v>-0.2117</v>
      </c>
      <c r="EN45" s="6"/>
      <c r="EO45" s="6"/>
      <c r="EP45" s="92">
        <v>-0.21379999999999999</v>
      </c>
      <c r="EQ45" s="92">
        <v>-0.2402</v>
      </c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8">
        <v>-5.2699999999999997E-2</v>
      </c>
      <c r="AG46" s="298">
        <v>-7.0300000000000001E-2</v>
      </c>
      <c r="AH46" s="299">
        <v>-7.5499999999999998E-2</v>
      </c>
      <c r="AI46" s="10"/>
      <c r="AJ46" s="10" t="s">
        <v>62</v>
      </c>
      <c r="AK46" s="300">
        <v>-5.8299999999999998E-2</v>
      </c>
      <c r="AL46" s="298">
        <v>-5.91E-2</v>
      </c>
      <c r="AM46" s="300">
        <v>-9.0399999999999994E-2</v>
      </c>
      <c r="AN46" s="299">
        <v>-9.8599999999999993E-2</v>
      </c>
      <c r="AO46" s="299">
        <v>-0.10970000000000001</v>
      </c>
      <c r="AP46" s="10"/>
      <c r="AQ46" s="10" t="s">
        <v>62</v>
      </c>
      <c r="AR46" s="299">
        <v>-9.1700000000000004E-2</v>
      </c>
      <c r="AS46" s="299">
        <v>-0.13059999999999999</v>
      </c>
      <c r="AT46" s="299">
        <v>-0.1368</v>
      </c>
      <c r="AU46" s="299">
        <v>-0.17</v>
      </c>
      <c r="AV46" s="299">
        <v>-0.1593</v>
      </c>
      <c r="AW46" s="10"/>
      <c r="AX46" s="10" t="s">
        <v>62</v>
      </c>
      <c r="AY46" s="299">
        <v>-0.17</v>
      </c>
      <c r="AZ46" s="299">
        <v>-0.1714</v>
      </c>
      <c r="BA46" s="299">
        <v>-0.1726</v>
      </c>
      <c r="BB46" s="299">
        <v>-0.16420000000000001</v>
      </c>
      <c r="BC46" s="299">
        <v>-0.1958</v>
      </c>
      <c r="BD46" s="10"/>
      <c r="BE46" s="10" t="s">
        <v>62</v>
      </c>
      <c r="BF46" s="299">
        <v>-0.1802</v>
      </c>
      <c r="BG46" s="299">
        <v>-0.19239999999999999</v>
      </c>
      <c r="BH46" s="299">
        <v>-0.23169999999999999</v>
      </c>
      <c r="BI46" s="299">
        <v>-0.24099999999999999</v>
      </c>
      <c r="BJ46" s="63" t="s">
        <v>86</v>
      </c>
      <c r="BK46" s="63" t="s">
        <v>76</v>
      </c>
      <c r="BL46" s="63" t="s">
        <v>86</v>
      </c>
      <c r="CQ46" s="299">
        <v>-0.23619999999999999</v>
      </c>
      <c r="CR46" s="10" t="s">
        <v>62</v>
      </c>
      <c r="CS46" s="10"/>
      <c r="CT46" s="301">
        <v>-0.24030000000000001</v>
      </c>
      <c r="CU46" s="299">
        <v>-0.24679999999999999</v>
      </c>
      <c r="CV46" s="299">
        <v>-0.21879999999999999</v>
      </c>
      <c r="CW46" s="299">
        <v>-0.21049999999999999</v>
      </c>
      <c r="CX46" s="92">
        <v>-0.1956</v>
      </c>
      <c r="CY46" s="10"/>
      <c r="CZ46" s="10" t="s">
        <v>62</v>
      </c>
      <c r="DA46" s="92">
        <v>-0.1991</v>
      </c>
      <c r="DB46" s="92">
        <v>-0.23480000000000001</v>
      </c>
      <c r="DC46" s="92">
        <v>-0.24640000000000001</v>
      </c>
      <c r="DD46" s="92">
        <v>-0.2276</v>
      </c>
      <c r="DE46" s="92">
        <v>-0.24679999999999999</v>
      </c>
      <c r="DF46" s="10"/>
      <c r="DG46" s="10" t="s">
        <v>62</v>
      </c>
      <c r="DH46" s="92">
        <v>-0.24179999999999999</v>
      </c>
      <c r="DI46" s="92">
        <v>-0.24610000000000001</v>
      </c>
      <c r="DJ46" s="92">
        <v>-0.24049999999999999</v>
      </c>
      <c r="DK46" s="92">
        <v>-0.223</v>
      </c>
      <c r="DL46" s="92">
        <v>-0.2394</v>
      </c>
      <c r="DM46" s="10"/>
      <c r="DN46" s="10" t="s">
        <v>62</v>
      </c>
      <c r="DO46" s="92">
        <v>-0.2515</v>
      </c>
      <c r="DP46" s="92">
        <v>-0.2717</v>
      </c>
      <c r="DQ46" s="92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48">
        <v>-0.27689999999999998</v>
      </c>
      <c r="EN46" s="10" t="s">
        <v>62</v>
      </c>
      <c r="EO46" s="10"/>
      <c r="EP46" s="48">
        <v>-0.27250000000000002</v>
      </c>
      <c r="EQ46" s="48">
        <v>-0.26490000000000002</v>
      </c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2" customFormat="1" ht="15.75" thickBot="1" x14ac:dyDescent="0.3">
      <c r="A47" s="81"/>
      <c r="BS47" s="280" t="s">
        <v>92</v>
      </c>
      <c r="BT47" s="281" t="s">
        <v>93</v>
      </c>
      <c r="EK47" s="280" t="s">
        <v>90</v>
      </c>
      <c r="EL47" s="280" t="s">
        <v>94</v>
      </c>
      <c r="HC47" s="280" t="s">
        <v>90</v>
      </c>
    </row>
    <row r="48" spans="1:279" s="272" customFormat="1" ht="15.75" thickBot="1" x14ac:dyDescent="0.3">
      <c r="A48" s="64"/>
      <c r="B48" s="65">
        <v>43101</v>
      </c>
      <c r="C48" s="67"/>
      <c r="D48" s="248"/>
      <c r="E48" s="65">
        <v>43102</v>
      </c>
      <c r="F48" s="249"/>
      <c r="G48" s="248"/>
      <c r="H48" s="65">
        <v>43103</v>
      </c>
      <c r="I48" s="250"/>
      <c r="J48" s="248"/>
      <c r="K48" s="65">
        <v>43104</v>
      </c>
      <c r="L48" s="251" t="s">
        <v>77</v>
      </c>
      <c r="M48" s="252"/>
      <c r="N48" s="69">
        <v>43107</v>
      </c>
      <c r="O48" s="253"/>
      <c r="P48" s="252"/>
      <c r="Q48" s="69">
        <v>43108</v>
      </c>
      <c r="R48" s="254"/>
      <c r="S48" s="252"/>
      <c r="T48" s="69">
        <v>43109</v>
      </c>
      <c r="U48" s="254"/>
      <c r="V48" s="252"/>
      <c r="W48" s="69">
        <v>43110</v>
      </c>
      <c r="X48" s="254"/>
      <c r="Y48" s="252"/>
      <c r="Z48" s="69">
        <v>43111</v>
      </c>
      <c r="AA48" s="254"/>
      <c r="AB48" s="255"/>
      <c r="AC48" s="74">
        <v>43114</v>
      </c>
      <c r="AD48" s="256"/>
      <c r="AE48" s="255"/>
      <c r="AF48" s="74">
        <v>43115</v>
      </c>
      <c r="AG48" s="256"/>
      <c r="AH48" s="255"/>
      <c r="AI48" s="74">
        <v>43116</v>
      </c>
      <c r="AJ48" s="256"/>
      <c r="AK48" s="255"/>
      <c r="AL48" s="74">
        <v>43117</v>
      </c>
      <c r="AM48" s="256"/>
      <c r="AN48" s="255"/>
      <c r="AO48" s="74">
        <v>43118</v>
      </c>
      <c r="AP48" s="256"/>
      <c r="AQ48" s="275"/>
      <c r="AR48" s="77">
        <v>43121</v>
      </c>
      <c r="AS48" s="276"/>
      <c r="AT48" s="275"/>
      <c r="AU48" s="77">
        <v>43122</v>
      </c>
      <c r="AV48" s="276"/>
      <c r="AW48" s="275"/>
      <c r="AX48" s="77">
        <v>43123</v>
      </c>
      <c r="AY48" s="276"/>
      <c r="AZ48" s="275"/>
      <c r="BA48" s="77">
        <v>43124</v>
      </c>
      <c r="BB48" s="276"/>
      <c r="BC48" s="275"/>
      <c r="BD48" s="77">
        <v>43125</v>
      </c>
      <c r="BE48" s="276"/>
      <c r="BF48" s="248"/>
      <c r="BG48" s="65">
        <v>43128</v>
      </c>
      <c r="BH48" s="250"/>
      <c r="BI48" s="248"/>
      <c r="BJ48" s="65">
        <v>43129</v>
      </c>
      <c r="BK48" s="250"/>
      <c r="BL48" s="248"/>
      <c r="BM48" s="65">
        <v>43130</v>
      </c>
      <c r="BN48" s="250"/>
      <c r="BO48" s="67"/>
      <c r="BP48" s="65">
        <v>43131</v>
      </c>
      <c r="BQ48" s="66"/>
      <c r="BR48" s="293" t="s">
        <v>62</v>
      </c>
      <c r="BS48" s="248"/>
      <c r="BT48" s="65">
        <v>43132</v>
      </c>
      <c r="BU48" s="251" t="s">
        <v>77</v>
      </c>
      <c r="BV48" s="252"/>
      <c r="BW48" s="69">
        <v>43135</v>
      </c>
      <c r="BX48" s="297"/>
      <c r="BY48" s="252"/>
      <c r="BZ48" s="69">
        <v>43136</v>
      </c>
      <c r="CA48" s="254"/>
      <c r="CB48" s="252"/>
      <c r="CC48" s="69">
        <v>43137</v>
      </c>
      <c r="CD48" s="302"/>
      <c r="CE48" s="252"/>
      <c r="CF48" s="69">
        <v>43138</v>
      </c>
      <c r="CG48" s="253"/>
      <c r="CH48" s="252"/>
      <c r="CI48" s="69">
        <v>43139</v>
      </c>
      <c r="CJ48" s="254"/>
      <c r="CK48" s="255"/>
      <c r="CL48" s="74">
        <v>43142</v>
      </c>
      <c r="CM48" s="256"/>
      <c r="CN48" s="255"/>
      <c r="CO48" s="74">
        <v>43143</v>
      </c>
      <c r="CP48" s="256"/>
      <c r="CQ48" s="255"/>
      <c r="CR48" s="74">
        <v>43144</v>
      </c>
      <c r="CS48" s="256"/>
      <c r="CT48" s="255"/>
      <c r="CU48" s="74">
        <v>43145</v>
      </c>
      <c r="CV48" s="256"/>
      <c r="CW48" s="255"/>
      <c r="CX48" s="74">
        <v>43146</v>
      </c>
      <c r="CY48" s="256"/>
      <c r="CZ48" s="275"/>
      <c r="DA48" s="77">
        <v>43149</v>
      </c>
      <c r="DB48" s="276"/>
      <c r="DC48" s="275"/>
      <c r="DD48" s="77">
        <v>43150</v>
      </c>
      <c r="DE48" s="276"/>
      <c r="DF48" s="275"/>
      <c r="DG48" s="77">
        <v>43151</v>
      </c>
      <c r="DH48" s="276"/>
      <c r="DI48" s="275"/>
      <c r="DJ48" s="77">
        <v>43152</v>
      </c>
      <c r="DK48" s="276"/>
      <c r="DL48" s="304"/>
      <c r="DM48" s="77">
        <v>43153</v>
      </c>
      <c r="DN48" s="304"/>
      <c r="DO48" s="248"/>
      <c r="DP48" s="65">
        <v>43156</v>
      </c>
      <c r="DQ48" s="250"/>
      <c r="DR48" s="248"/>
      <c r="DS48" s="65">
        <v>43157</v>
      </c>
      <c r="DT48" s="250"/>
      <c r="DU48" s="248"/>
      <c r="DV48" s="65">
        <v>43158</v>
      </c>
      <c r="DW48" s="250"/>
      <c r="DX48" s="67"/>
      <c r="DY48" s="65">
        <v>43159</v>
      </c>
      <c r="DZ48" s="66"/>
      <c r="EA48" s="68"/>
      <c r="EB48" s="69"/>
      <c r="EC48" s="72"/>
      <c r="ED48" s="68"/>
      <c r="EE48" s="69"/>
      <c r="EF48" s="72"/>
      <c r="EG48" s="68"/>
      <c r="EH48" s="69"/>
      <c r="EI48" s="72"/>
      <c r="EK48" s="248"/>
      <c r="EL48" s="65">
        <v>43525</v>
      </c>
      <c r="EM48" s="355"/>
      <c r="EN48" s="252"/>
      <c r="EO48" s="69">
        <v>43528</v>
      </c>
      <c r="EP48" s="297"/>
      <c r="EQ48" s="71"/>
      <c r="ER48" s="69">
        <v>43529</v>
      </c>
      <c r="ES48" s="72"/>
      <c r="ET48" s="68"/>
      <c r="EU48" s="69">
        <v>43530</v>
      </c>
      <c r="EV48" s="80"/>
      <c r="EW48" s="71"/>
      <c r="EX48" s="69">
        <v>43531</v>
      </c>
      <c r="EY48" s="70"/>
      <c r="EZ48" s="71"/>
      <c r="FA48" s="69">
        <v>43532</v>
      </c>
      <c r="FB48" s="356" t="s">
        <v>100</v>
      </c>
      <c r="FC48" s="73"/>
      <c r="FD48" s="74">
        <v>43535</v>
      </c>
      <c r="FE48" s="75"/>
      <c r="FF48" s="73"/>
      <c r="FG48" s="74">
        <v>43536</v>
      </c>
      <c r="FH48" s="75"/>
      <c r="FI48" s="73"/>
      <c r="FJ48" s="74">
        <v>43537</v>
      </c>
      <c r="FK48" s="75"/>
      <c r="FL48" s="73"/>
      <c r="FM48" s="74">
        <v>43528</v>
      </c>
      <c r="FN48" s="75"/>
      <c r="FO48" s="73"/>
      <c r="FP48" s="74">
        <v>43539</v>
      </c>
      <c r="FQ48" s="75"/>
      <c r="FR48" s="76"/>
      <c r="FS48" s="77">
        <v>43542</v>
      </c>
      <c r="FT48" s="78"/>
      <c r="FU48" s="76"/>
      <c r="FV48" s="77">
        <v>43543</v>
      </c>
      <c r="FW48" s="78"/>
      <c r="FX48" s="76"/>
      <c r="FY48" s="77">
        <v>43544</v>
      </c>
      <c r="FZ48" s="78"/>
      <c r="GA48" s="76"/>
      <c r="GB48" s="77">
        <v>43545</v>
      </c>
      <c r="GC48" s="78"/>
      <c r="GD48" s="76"/>
      <c r="GE48" s="77">
        <v>43546</v>
      </c>
      <c r="GF48" s="78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8"/>
      <c r="GW48" s="69"/>
      <c r="GX48" s="72"/>
      <c r="GY48" s="68"/>
      <c r="GZ48" s="69"/>
      <c r="HA48" s="72"/>
      <c r="HC48" s="68"/>
      <c r="HD48" s="69">
        <v>43556</v>
      </c>
      <c r="HE48" s="80"/>
      <c r="HF48" s="68"/>
      <c r="HG48" s="69">
        <v>43557</v>
      </c>
      <c r="HH48" s="79"/>
      <c r="HI48" s="71"/>
      <c r="HJ48" s="69">
        <v>43558</v>
      </c>
      <c r="HK48" s="72"/>
      <c r="HL48" s="68"/>
      <c r="HM48" s="69">
        <v>43559</v>
      </c>
      <c r="HN48" s="80"/>
      <c r="HO48" s="71"/>
      <c r="HP48" s="69">
        <v>43560</v>
      </c>
      <c r="HQ48" s="70"/>
      <c r="HR48" s="278"/>
      <c r="HS48" s="74">
        <v>43563</v>
      </c>
      <c r="HT48" s="75"/>
      <c r="HU48" s="73"/>
      <c r="HV48" s="74">
        <v>43564</v>
      </c>
      <c r="HW48" s="75"/>
      <c r="HX48" s="73"/>
      <c r="HY48" s="74">
        <v>43565</v>
      </c>
      <c r="HZ48" s="75"/>
      <c r="IA48" s="73"/>
      <c r="IB48" s="74">
        <v>43566</v>
      </c>
      <c r="IC48" s="75"/>
      <c r="ID48" s="73"/>
      <c r="IE48" s="74">
        <v>43567</v>
      </c>
      <c r="IF48" s="75"/>
      <c r="IG48" s="76"/>
      <c r="IH48" s="77">
        <v>43570</v>
      </c>
      <c r="II48" s="78"/>
      <c r="IJ48" s="76"/>
      <c r="IK48" s="77">
        <v>43571</v>
      </c>
      <c r="IL48" s="78"/>
      <c r="IM48" s="76"/>
      <c r="IN48" s="77">
        <v>43572</v>
      </c>
      <c r="IO48" s="78"/>
      <c r="IP48" s="76"/>
      <c r="IQ48" s="77">
        <v>43573</v>
      </c>
      <c r="IR48" s="78"/>
      <c r="IS48" s="76"/>
      <c r="IT48" s="77">
        <v>43574</v>
      </c>
      <c r="IU48" s="78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8"/>
      <c r="JL48" s="69">
        <v>43584</v>
      </c>
      <c r="JM48" s="72"/>
      <c r="JN48" s="68"/>
      <c r="JO48" s="69">
        <v>43585</v>
      </c>
      <c r="JP48" s="72"/>
      <c r="JQ48" s="68"/>
      <c r="JR48" s="69"/>
      <c r="JS48" s="72"/>
    </row>
    <row r="49" spans="1:279" ht="15.75" thickBot="1" x14ac:dyDescent="0.3">
      <c r="A49" s="56" t="s">
        <v>78</v>
      </c>
      <c r="B49" s="56" t="s">
        <v>79</v>
      </c>
      <c r="C49" s="265" t="s">
        <v>80</v>
      </c>
      <c r="D49" s="125" t="s">
        <v>78</v>
      </c>
      <c r="E49" s="56" t="s">
        <v>79</v>
      </c>
      <c r="F49" s="126" t="s">
        <v>80</v>
      </c>
      <c r="G49" s="125" t="s">
        <v>78</v>
      </c>
      <c r="H49" s="56" t="s">
        <v>79</v>
      </c>
      <c r="I49" s="126" t="s">
        <v>80</v>
      </c>
      <c r="J49" s="125" t="s">
        <v>78</v>
      </c>
      <c r="K49" s="56" t="s">
        <v>79</v>
      </c>
      <c r="L49" s="126" t="s">
        <v>80</v>
      </c>
      <c r="M49" s="125" t="s">
        <v>78</v>
      </c>
      <c r="N49" s="56" t="s">
        <v>79</v>
      </c>
      <c r="O49" s="126" t="s">
        <v>80</v>
      </c>
      <c r="P49" s="125" t="s">
        <v>78</v>
      </c>
      <c r="Q49" s="56" t="s">
        <v>79</v>
      </c>
      <c r="R49" s="126" t="s">
        <v>80</v>
      </c>
      <c r="S49" s="125" t="s">
        <v>78</v>
      </c>
      <c r="T49" s="56" t="s">
        <v>79</v>
      </c>
      <c r="U49" s="126" t="s">
        <v>80</v>
      </c>
      <c r="V49" s="125" t="s">
        <v>78</v>
      </c>
      <c r="W49" s="56" t="s">
        <v>79</v>
      </c>
      <c r="X49" s="126" t="s">
        <v>80</v>
      </c>
      <c r="Y49" s="125" t="s">
        <v>78</v>
      </c>
      <c r="Z49" s="56" t="s">
        <v>79</v>
      </c>
      <c r="AA49" s="126" t="s">
        <v>80</v>
      </c>
      <c r="AB49" s="125" t="s">
        <v>78</v>
      </c>
      <c r="AC49" s="56" t="s">
        <v>79</v>
      </c>
      <c r="AD49" s="126" t="s">
        <v>80</v>
      </c>
      <c r="AE49" s="125" t="s">
        <v>78</v>
      </c>
      <c r="AF49" s="56" t="s">
        <v>79</v>
      </c>
      <c r="AG49" s="126" t="s">
        <v>80</v>
      </c>
      <c r="AH49" s="125" t="s">
        <v>78</v>
      </c>
      <c r="AI49" s="56" t="s">
        <v>79</v>
      </c>
      <c r="AJ49" s="126" t="s">
        <v>80</v>
      </c>
      <c r="AK49" s="125" t="s">
        <v>78</v>
      </c>
      <c r="AL49" s="56" t="s">
        <v>79</v>
      </c>
      <c r="AM49" s="126" t="s">
        <v>80</v>
      </c>
      <c r="AN49" s="125" t="s">
        <v>78</v>
      </c>
      <c r="AO49" s="56" t="s">
        <v>79</v>
      </c>
      <c r="AP49" s="126" t="s">
        <v>80</v>
      </c>
      <c r="AQ49" s="125" t="s">
        <v>78</v>
      </c>
      <c r="AR49" s="56" t="s">
        <v>79</v>
      </c>
      <c r="AS49" s="126" t="s">
        <v>80</v>
      </c>
      <c r="AT49" s="125" t="s">
        <v>78</v>
      </c>
      <c r="AU49" s="56" t="s">
        <v>79</v>
      </c>
      <c r="AV49" s="126" t="s">
        <v>80</v>
      </c>
      <c r="AW49" s="125" t="s">
        <v>78</v>
      </c>
      <c r="AX49" s="56" t="s">
        <v>79</v>
      </c>
      <c r="AY49" s="126" t="s">
        <v>80</v>
      </c>
      <c r="AZ49" s="125" t="s">
        <v>78</v>
      </c>
      <c r="BA49" s="56" t="s">
        <v>79</v>
      </c>
      <c r="BB49" s="126" t="s">
        <v>80</v>
      </c>
      <c r="BC49" s="125" t="s">
        <v>78</v>
      </c>
      <c r="BD49" s="56" t="s">
        <v>79</v>
      </c>
      <c r="BE49" s="126" t="s">
        <v>80</v>
      </c>
      <c r="BF49" s="125" t="s">
        <v>78</v>
      </c>
      <c r="BG49" s="56" t="s">
        <v>79</v>
      </c>
      <c r="BH49" s="126" t="s">
        <v>80</v>
      </c>
      <c r="BI49" s="125" t="s">
        <v>78</v>
      </c>
      <c r="BJ49" s="56" t="s">
        <v>79</v>
      </c>
      <c r="BK49" s="126" t="s">
        <v>80</v>
      </c>
      <c r="BL49" s="125" t="s">
        <v>78</v>
      </c>
      <c r="BM49" s="56" t="s">
        <v>79</v>
      </c>
      <c r="BN49" s="126" t="s">
        <v>80</v>
      </c>
      <c r="BO49" s="266" t="s">
        <v>78</v>
      </c>
      <c r="BP49" s="56" t="s">
        <v>79</v>
      </c>
      <c r="BQ49" s="56" t="s">
        <v>80</v>
      </c>
      <c r="BS49" s="125" t="s">
        <v>78</v>
      </c>
      <c r="BT49" s="56" t="s">
        <v>79</v>
      </c>
      <c r="BU49" s="126" t="s">
        <v>80</v>
      </c>
      <c r="BV49" s="125" t="s">
        <v>78</v>
      </c>
      <c r="BW49" s="56" t="s">
        <v>79</v>
      </c>
      <c r="BX49" s="126" t="s">
        <v>80</v>
      </c>
      <c r="BY49" s="125" t="s">
        <v>78</v>
      </c>
      <c r="BZ49" s="56" t="s">
        <v>79</v>
      </c>
      <c r="CA49" s="126" t="s">
        <v>80</v>
      </c>
      <c r="CB49" s="125" t="s">
        <v>78</v>
      </c>
      <c r="CC49" s="56" t="s">
        <v>79</v>
      </c>
      <c r="CD49" s="126" t="s">
        <v>80</v>
      </c>
      <c r="CE49" s="125" t="s">
        <v>78</v>
      </c>
      <c r="CF49" s="56" t="s">
        <v>79</v>
      </c>
      <c r="CG49" s="126" t="s">
        <v>80</v>
      </c>
      <c r="CH49" s="125" t="s">
        <v>78</v>
      </c>
      <c r="CI49" s="56" t="s">
        <v>79</v>
      </c>
      <c r="CJ49" s="126" t="s">
        <v>80</v>
      </c>
      <c r="CK49" s="125" t="s">
        <v>78</v>
      </c>
      <c r="CL49" s="56" t="s">
        <v>79</v>
      </c>
      <c r="CM49" s="126" t="s">
        <v>80</v>
      </c>
      <c r="CN49" s="125" t="s">
        <v>78</v>
      </c>
      <c r="CO49" s="56" t="s">
        <v>79</v>
      </c>
      <c r="CP49" s="126" t="s">
        <v>80</v>
      </c>
      <c r="CQ49" s="125" t="s">
        <v>78</v>
      </c>
      <c r="CR49" s="56" t="s">
        <v>79</v>
      </c>
      <c r="CS49" s="126" t="s">
        <v>80</v>
      </c>
      <c r="CT49" s="125" t="s">
        <v>78</v>
      </c>
      <c r="CU49" s="56" t="s">
        <v>79</v>
      </c>
      <c r="CV49" s="126" t="s">
        <v>80</v>
      </c>
      <c r="CW49" s="125" t="s">
        <v>78</v>
      </c>
      <c r="CX49" s="56" t="s">
        <v>79</v>
      </c>
      <c r="CY49" s="126" t="s">
        <v>80</v>
      </c>
      <c r="CZ49" s="125" t="s">
        <v>78</v>
      </c>
      <c r="DA49" s="56" t="s">
        <v>79</v>
      </c>
      <c r="DB49" s="126" t="s">
        <v>80</v>
      </c>
      <c r="DC49" s="125" t="s">
        <v>78</v>
      </c>
      <c r="DD49" s="56" t="s">
        <v>79</v>
      </c>
      <c r="DE49" s="126" t="s">
        <v>80</v>
      </c>
      <c r="DF49" s="125" t="s">
        <v>78</v>
      </c>
      <c r="DG49" s="56" t="s">
        <v>79</v>
      </c>
      <c r="DH49" s="126" t="s">
        <v>80</v>
      </c>
      <c r="DI49" s="125" t="s">
        <v>78</v>
      </c>
      <c r="DJ49" s="56" t="s">
        <v>79</v>
      </c>
      <c r="DK49" s="126" t="s">
        <v>80</v>
      </c>
      <c r="DL49" s="266" t="s">
        <v>78</v>
      </c>
      <c r="DM49" s="56" t="s">
        <v>79</v>
      </c>
      <c r="DN49" s="265" t="s">
        <v>80</v>
      </c>
      <c r="DO49" s="125" t="s">
        <v>78</v>
      </c>
      <c r="DP49" s="56" t="s">
        <v>79</v>
      </c>
      <c r="DQ49" s="126" t="s">
        <v>80</v>
      </c>
      <c r="DR49" s="125" t="s">
        <v>78</v>
      </c>
      <c r="DS49" s="56" t="s">
        <v>79</v>
      </c>
      <c r="DT49" s="126" t="s">
        <v>80</v>
      </c>
      <c r="DU49" s="125" t="s">
        <v>78</v>
      </c>
      <c r="DV49" s="56" t="s">
        <v>79</v>
      </c>
      <c r="DW49" s="126" t="s">
        <v>80</v>
      </c>
      <c r="DX49" s="26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125" t="s">
        <v>78</v>
      </c>
      <c r="EL49" s="56" t="s">
        <v>79</v>
      </c>
      <c r="EM49" s="126" t="s">
        <v>80</v>
      </c>
      <c r="EN49" s="125" t="s">
        <v>78</v>
      </c>
      <c r="EO49" s="56" t="s">
        <v>79</v>
      </c>
      <c r="EP49" s="126" t="s">
        <v>80</v>
      </c>
      <c r="EQ49" s="26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7" t="s">
        <v>83</v>
      </c>
      <c r="D50" s="127" t="s">
        <v>81</v>
      </c>
      <c r="E50" s="55" t="s">
        <v>82</v>
      </c>
      <c r="F50" s="128" t="s">
        <v>83</v>
      </c>
      <c r="G50" s="127" t="s">
        <v>81</v>
      </c>
      <c r="H50" s="55" t="s">
        <v>82</v>
      </c>
      <c r="I50" s="128" t="s">
        <v>83</v>
      </c>
      <c r="J50" s="127" t="s">
        <v>81</v>
      </c>
      <c r="K50" s="55" t="s">
        <v>82</v>
      </c>
      <c r="L50" s="128" t="s">
        <v>83</v>
      </c>
      <c r="M50" s="127" t="s">
        <v>81</v>
      </c>
      <c r="N50" s="55" t="s">
        <v>82</v>
      </c>
      <c r="O50" s="128" t="s">
        <v>83</v>
      </c>
      <c r="P50" s="127" t="s">
        <v>81</v>
      </c>
      <c r="Q50" s="55" t="s">
        <v>82</v>
      </c>
      <c r="R50" s="128" t="s">
        <v>83</v>
      </c>
      <c r="S50" s="127" t="s">
        <v>81</v>
      </c>
      <c r="T50" s="55" t="s">
        <v>82</v>
      </c>
      <c r="U50" s="128" t="s">
        <v>83</v>
      </c>
      <c r="V50" s="127" t="s">
        <v>81</v>
      </c>
      <c r="W50" s="55" t="s">
        <v>82</v>
      </c>
      <c r="X50" s="128" t="s">
        <v>83</v>
      </c>
      <c r="Y50" s="127" t="s">
        <v>81</v>
      </c>
      <c r="Z50" s="55" t="s">
        <v>82</v>
      </c>
      <c r="AA50" s="128" t="s">
        <v>83</v>
      </c>
      <c r="AB50" s="127" t="s">
        <v>81</v>
      </c>
      <c r="AC50" s="55" t="s">
        <v>82</v>
      </c>
      <c r="AD50" s="128" t="s">
        <v>83</v>
      </c>
      <c r="AE50" s="127" t="s">
        <v>81</v>
      </c>
      <c r="AF50" s="55" t="s">
        <v>82</v>
      </c>
      <c r="AG50" s="128" t="s">
        <v>83</v>
      </c>
      <c r="AH50" s="127" t="s">
        <v>81</v>
      </c>
      <c r="AI50" s="55" t="s">
        <v>82</v>
      </c>
      <c r="AJ50" s="128" t="s">
        <v>83</v>
      </c>
      <c r="AK50" s="127" t="s">
        <v>81</v>
      </c>
      <c r="AL50" s="55" t="s">
        <v>82</v>
      </c>
      <c r="AM50" s="128" t="s">
        <v>83</v>
      </c>
      <c r="AN50" s="127" t="s">
        <v>81</v>
      </c>
      <c r="AO50" s="55" t="s">
        <v>82</v>
      </c>
      <c r="AP50" s="128" t="s">
        <v>83</v>
      </c>
      <c r="AQ50" s="127" t="s">
        <v>81</v>
      </c>
      <c r="AR50" s="55" t="s">
        <v>82</v>
      </c>
      <c r="AS50" s="128" t="s">
        <v>83</v>
      </c>
      <c r="AT50" s="127" t="s">
        <v>81</v>
      </c>
      <c r="AU50" s="55" t="s">
        <v>82</v>
      </c>
      <c r="AV50" s="128" t="s">
        <v>83</v>
      </c>
      <c r="AW50" s="127" t="s">
        <v>81</v>
      </c>
      <c r="AX50" s="55" t="s">
        <v>82</v>
      </c>
      <c r="AY50" s="128" t="s">
        <v>83</v>
      </c>
      <c r="AZ50" s="127" t="s">
        <v>81</v>
      </c>
      <c r="BA50" s="55" t="s">
        <v>82</v>
      </c>
      <c r="BB50" s="128" t="s">
        <v>83</v>
      </c>
      <c r="BC50" s="127" t="s">
        <v>81</v>
      </c>
      <c r="BD50" s="55" t="s">
        <v>82</v>
      </c>
      <c r="BE50" s="128" t="s">
        <v>83</v>
      </c>
      <c r="BF50" s="127" t="s">
        <v>81</v>
      </c>
      <c r="BG50" s="55" t="s">
        <v>82</v>
      </c>
      <c r="BH50" s="128" t="s">
        <v>83</v>
      </c>
      <c r="BI50" s="127" t="s">
        <v>81</v>
      </c>
      <c r="BJ50" s="55" t="s">
        <v>82</v>
      </c>
      <c r="BK50" s="128" t="s">
        <v>83</v>
      </c>
      <c r="BL50" s="127" t="s">
        <v>81</v>
      </c>
      <c r="BM50" s="55" t="s">
        <v>82</v>
      </c>
      <c r="BN50" s="128" t="s">
        <v>83</v>
      </c>
      <c r="BO50" s="104" t="s">
        <v>81</v>
      </c>
      <c r="BP50" s="55" t="s">
        <v>82</v>
      </c>
      <c r="BQ50" s="55" t="s">
        <v>83</v>
      </c>
      <c r="BR50" s="294" t="s">
        <v>62</v>
      </c>
      <c r="BS50" s="127" t="s">
        <v>81</v>
      </c>
      <c r="BT50" s="55" t="s">
        <v>82</v>
      </c>
      <c r="BU50" s="128" t="s">
        <v>83</v>
      </c>
      <c r="BV50" s="127" t="s">
        <v>81</v>
      </c>
      <c r="BW50" s="55" t="s">
        <v>82</v>
      </c>
      <c r="BX50" s="128" t="s">
        <v>83</v>
      </c>
      <c r="BY50" s="127" t="s">
        <v>81</v>
      </c>
      <c r="BZ50" s="55" t="s">
        <v>82</v>
      </c>
      <c r="CA50" s="128" t="s">
        <v>83</v>
      </c>
      <c r="CB50" s="127" t="s">
        <v>81</v>
      </c>
      <c r="CC50" s="55" t="s">
        <v>82</v>
      </c>
      <c r="CD50" s="128" t="s">
        <v>83</v>
      </c>
      <c r="CE50" s="127" t="s">
        <v>81</v>
      </c>
      <c r="CF50" s="55" t="s">
        <v>82</v>
      </c>
      <c r="CG50" s="128" t="s">
        <v>83</v>
      </c>
      <c r="CH50" s="127" t="s">
        <v>81</v>
      </c>
      <c r="CI50" s="55" t="s">
        <v>82</v>
      </c>
      <c r="CJ50" s="128" t="s">
        <v>83</v>
      </c>
      <c r="CK50" s="127" t="s">
        <v>81</v>
      </c>
      <c r="CL50" s="55" t="s">
        <v>82</v>
      </c>
      <c r="CM50" s="128" t="s">
        <v>83</v>
      </c>
      <c r="CN50" s="127" t="s">
        <v>81</v>
      </c>
      <c r="CO50" s="55" t="s">
        <v>82</v>
      </c>
      <c r="CP50" s="128" t="s">
        <v>83</v>
      </c>
      <c r="CQ50" s="127" t="s">
        <v>81</v>
      </c>
      <c r="CR50" s="55" t="s">
        <v>82</v>
      </c>
      <c r="CS50" s="128" t="s">
        <v>83</v>
      </c>
      <c r="CT50" s="127" t="s">
        <v>81</v>
      </c>
      <c r="CU50" s="55" t="s">
        <v>82</v>
      </c>
      <c r="CV50" s="128" t="s">
        <v>83</v>
      </c>
      <c r="CW50" s="127" t="s">
        <v>81</v>
      </c>
      <c r="CX50" s="55" t="s">
        <v>82</v>
      </c>
      <c r="CY50" s="128" t="s">
        <v>83</v>
      </c>
      <c r="CZ50" s="127" t="s">
        <v>81</v>
      </c>
      <c r="DA50" s="55" t="s">
        <v>82</v>
      </c>
      <c r="DB50" s="128" t="s">
        <v>83</v>
      </c>
      <c r="DC50" s="127" t="s">
        <v>81</v>
      </c>
      <c r="DD50" s="55" t="s">
        <v>82</v>
      </c>
      <c r="DE50" s="128" t="s">
        <v>83</v>
      </c>
      <c r="DF50" s="127" t="s">
        <v>81</v>
      </c>
      <c r="DG50" s="55" t="s">
        <v>82</v>
      </c>
      <c r="DH50" s="128" t="s">
        <v>83</v>
      </c>
      <c r="DI50" s="127" t="s">
        <v>81</v>
      </c>
      <c r="DJ50" s="55" t="s">
        <v>82</v>
      </c>
      <c r="DK50" s="128" t="s">
        <v>83</v>
      </c>
      <c r="DL50" s="104" t="s">
        <v>81</v>
      </c>
      <c r="DM50" s="55" t="s">
        <v>82</v>
      </c>
      <c r="DN50" s="97" t="s">
        <v>83</v>
      </c>
      <c r="DO50" s="127" t="s">
        <v>81</v>
      </c>
      <c r="DP50" s="55" t="s">
        <v>82</v>
      </c>
      <c r="DQ50" s="128" t="s">
        <v>83</v>
      </c>
      <c r="DR50" s="127" t="s">
        <v>81</v>
      </c>
      <c r="DS50" s="55" t="s">
        <v>82</v>
      </c>
      <c r="DT50" s="128" t="s">
        <v>83</v>
      </c>
      <c r="DU50" s="127" t="s">
        <v>81</v>
      </c>
      <c r="DV50" s="55" t="s">
        <v>82</v>
      </c>
      <c r="DW50" s="128" t="s">
        <v>83</v>
      </c>
      <c r="DX50" s="104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127" t="s">
        <v>81</v>
      </c>
      <c r="EL50" s="55" t="s">
        <v>82</v>
      </c>
      <c r="EM50" s="128" t="s">
        <v>83</v>
      </c>
      <c r="EN50" s="127" t="s">
        <v>81</v>
      </c>
      <c r="EO50" s="55" t="s">
        <v>82</v>
      </c>
      <c r="EP50" s="128" t="s">
        <v>83</v>
      </c>
      <c r="EQ50" s="104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8"/>
      <c r="D51" s="129">
        <v>3.4200000000000001E-2</v>
      </c>
      <c r="E51" s="48">
        <v>5.04E-2</v>
      </c>
      <c r="F51" s="85">
        <v>8.1900000000000001E-2</v>
      </c>
      <c r="G51" s="130">
        <v>0.1772</v>
      </c>
      <c r="H51" s="48">
        <v>0.16880000000000001</v>
      </c>
      <c r="I51" s="85">
        <v>0.13439999999999999</v>
      </c>
      <c r="J51" s="130">
        <v>0.1139</v>
      </c>
      <c r="K51" s="41">
        <v>0.11070000000000001</v>
      </c>
      <c r="L51" s="90">
        <v>0.12280000000000001</v>
      </c>
      <c r="M51" s="129">
        <v>0.11899999999999999</v>
      </c>
      <c r="N51" s="41">
        <v>0.1134</v>
      </c>
      <c r="O51" s="90">
        <v>0.1389</v>
      </c>
      <c r="P51" s="129">
        <v>0.16070000000000001</v>
      </c>
      <c r="Q51" s="41">
        <v>0.15210000000000001</v>
      </c>
      <c r="R51" s="90">
        <v>0.16520000000000001</v>
      </c>
      <c r="S51" s="129">
        <v>0.17780000000000001</v>
      </c>
      <c r="T51" s="41">
        <v>0.16950000000000001</v>
      </c>
      <c r="U51" s="90">
        <v>0.1542</v>
      </c>
      <c r="V51" s="129">
        <v>0.1356</v>
      </c>
      <c r="W51" s="41">
        <v>0.15229999999999999</v>
      </c>
      <c r="X51" s="90">
        <v>0.15790000000000001</v>
      </c>
      <c r="Y51" s="129">
        <v>0.1585</v>
      </c>
      <c r="Z51" s="41">
        <v>0.14910000000000001</v>
      </c>
      <c r="AA51" s="90">
        <v>0.12509999999999999</v>
      </c>
      <c r="AB51" s="129">
        <v>0.1192</v>
      </c>
      <c r="AC51" s="41">
        <v>0.1173</v>
      </c>
      <c r="AD51" s="90">
        <v>0.11559999999999999</v>
      </c>
      <c r="AE51" s="129">
        <v>0.11990000000000001</v>
      </c>
      <c r="AF51" s="41">
        <v>0.1371</v>
      </c>
      <c r="AG51" s="90">
        <v>0.1411</v>
      </c>
      <c r="AH51" s="129">
        <v>0.1484</v>
      </c>
      <c r="AI51" s="41">
        <v>0.15310000000000001</v>
      </c>
      <c r="AJ51" s="90">
        <v>0.16170000000000001</v>
      </c>
      <c r="AK51" s="129">
        <v>0.15029999999999999</v>
      </c>
      <c r="AL51" s="41">
        <v>0.14249999999999999</v>
      </c>
      <c r="AM51" s="90">
        <v>0.14530000000000001</v>
      </c>
      <c r="AN51" s="129">
        <v>0.15310000000000001</v>
      </c>
      <c r="AO51" s="41">
        <v>0.15049999999999999</v>
      </c>
      <c r="AP51" s="90">
        <v>0.17399999999999999</v>
      </c>
      <c r="AQ51" s="129">
        <v>0.16600000000000001</v>
      </c>
      <c r="AR51" s="41">
        <v>0.16139999999999999</v>
      </c>
      <c r="AS51" s="90">
        <v>0.15790000000000001</v>
      </c>
      <c r="AT51" s="129">
        <v>0.1419</v>
      </c>
      <c r="AU51" s="41">
        <v>0.14549999999999999</v>
      </c>
      <c r="AV51" s="90">
        <v>0.12379999999999999</v>
      </c>
      <c r="AW51" s="129">
        <v>0.13289999999999999</v>
      </c>
      <c r="AX51" s="22">
        <v>0.1588</v>
      </c>
      <c r="AY51" s="87">
        <v>0.17319999999999999</v>
      </c>
      <c r="AZ51" s="134">
        <v>0.1749</v>
      </c>
      <c r="BA51" s="22">
        <v>0.1638</v>
      </c>
      <c r="BB51" s="87">
        <v>0.1893</v>
      </c>
      <c r="BC51" s="134">
        <v>0.20760000000000001</v>
      </c>
      <c r="BD51" s="22">
        <v>0.20219999999999999</v>
      </c>
      <c r="BE51" s="87">
        <v>0.2145</v>
      </c>
      <c r="BF51" s="134">
        <v>0.19650000000000001</v>
      </c>
      <c r="BG51" s="22">
        <v>0.18770000000000001</v>
      </c>
      <c r="BH51" s="87">
        <v>0.19639999999999999</v>
      </c>
      <c r="BI51" s="134">
        <v>0.1822</v>
      </c>
      <c r="BJ51" s="22">
        <v>0.20480000000000001</v>
      </c>
      <c r="BK51" s="87">
        <v>0.15490000000000001</v>
      </c>
      <c r="BL51" s="134">
        <v>0.1547</v>
      </c>
      <c r="BM51" s="22">
        <v>0.16719999999999999</v>
      </c>
      <c r="BN51" s="90">
        <v>0.15440000000000001</v>
      </c>
      <c r="BO51" s="106">
        <v>0.15190000000000001</v>
      </c>
      <c r="BP51" s="31">
        <v>0.14949999999999999</v>
      </c>
      <c r="BQ51" s="41">
        <v>0.16020000000000001</v>
      </c>
      <c r="BS51" s="129">
        <v>0.15229999999999999</v>
      </c>
      <c r="BT51" s="41">
        <v>0.1545</v>
      </c>
      <c r="BU51" s="90">
        <v>0.191</v>
      </c>
      <c r="BV51" s="129">
        <v>0.1956</v>
      </c>
      <c r="BW51" s="41">
        <v>0.1988</v>
      </c>
      <c r="BX51" s="90">
        <v>0.1981</v>
      </c>
      <c r="BY51" s="129">
        <v>0.18909999999999999</v>
      </c>
      <c r="BZ51" s="41">
        <v>0.19769999999999999</v>
      </c>
      <c r="CA51" s="90">
        <v>0.19719999999999999</v>
      </c>
      <c r="CB51" s="129">
        <v>0.18340000000000001</v>
      </c>
      <c r="CC51" s="41">
        <v>0.18110000000000001</v>
      </c>
      <c r="CD51" s="90">
        <v>0.19259999999999999</v>
      </c>
      <c r="CE51" s="129">
        <v>0.18049999999999999</v>
      </c>
      <c r="CF51" s="41">
        <v>0.17319999999999999</v>
      </c>
      <c r="CG51" s="87">
        <v>0.15160000000000001</v>
      </c>
      <c r="CH51" s="134">
        <v>0.14749999999999999</v>
      </c>
      <c r="CI51" s="22">
        <v>0.16370000000000001</v>
      </c>
      <c r="CJ51" s="90">
        <v>0.16869999999999999</v>
      </c>
      <c r="CK51" s="129">
        <v>0.1638</v>
      </c>
      <c r="CL51" s="41">
        <v>0.18240000000000001</v>
      </c>
      <c r="CM51" s="90">
        <v>0.17949999999999999</v>
      </c>
      <c r="CN51" s="129">
        <v>0.18790000000000001</v>
      </c>
      <c r="CO51" s="41">
        <v>0.19950000000000001</v>
      </c>
      <c r="CP51" s="90">
        <v>0.2041</v>
      </c>
      <c r="CQ51" s="129">
        <v>0.19650000000000001</v>
      </c>
      <c r="CR51" s="41">
        <v>0.18659999999999999</v>
      </c>
      <c r="CS51" s="90">
        <v>0.2014</v>
      </c>
      <c r="CT51" s="129">
        <v>0.19420000000000001</v>
      </c>
      <c r="CU51" s="41">
        <v>0.1888</v>
      </c>
      <c r="CV51" s="90">
        <v>0.16389999999999999</v>
      </c>
      <c r="CW51" s="129">
        <v>0.16139999999999999</v>
      </c>
      <c r="CX51" s="41">
        <v>0.1678</v>
      </c>
      <c r="CY51" s="90">
        <v>0.17280000000000001</v>
      </c>
      <c r="CZ51" s="129">
        <v>0.1734</v>
      </c>
      <c r="DA51" s="41">
        <v>0.16439999999999999</v>
      </c>
      <c r="DB51" s="90">
        <v>0.17169999999999999</v>
      </c>
      <c r="DC51" s="129">
        <v>0.16919999999999999</v>
      </c>
      <c r="DD51" s="41">
        <v>0.1769</v>
      </c>
      <c r="DE51" s="87">
        <v>0.1883</v>
      </c>
      <c r="DF51" s="134">
        <v>0.18709999999999999</v>
      </c>
      <c r="DG51" s="41">
        <v>0.18149999999999999</v>
      </c>
      <c r="DH51" s="90">
        <v>0.18509999999999999</v>
      </c>
      <c r="DI51" s="134">
        <v>0.19289999999999999</v>
      </c>
      <c r="DJ51" s="22">
        <v>0.2109</v>
      </c>
      <c r="DK51" s="87">
        <v>0.19670000000000001</v>
      </c>
      <c r="DL51" s="112">
        <v>0.1953</v>
      </c>
      <c r="DM51" s="41">
        <v>0.18659999999999999</v>
      </c>
      <c r="DN51" s="321">
        <v>0.2069</v>
      </c>
      <c r="DO51" s="343"/>
      <c r="DP51" s="22">
        <v>0.19239999999999999</v>
      </c>
      <c r="DQ51" s="87">
        <v>0.20610000000000001</v>
      </c>
      <c r="DR51" s="134">
        <v>0.23719999999999999</v>
      </c>
      <c r="DS51" s="22">
        <v>0.26600000000000001</v>
      </c>
      <c r="DT51" s="87">
        <v>0.27550000000000002</v>
      </c>
      <c r="DU51" s="134">
        <v>0.2787</v>
      </c>
      <c r="DV51" s="22">
        <v>0.32079999999999997</v>
      </c>
      <c r="DW51" s="87">
        <v>0.32469999999999999</v>
      </c>
      <c r="DX51" s="112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134">
        <v>0.31019999999999998</v>
      </c>
      <c r="EL51" s="22">
        <v>0.29859999999999998</v>
      </c>
      <c r="EM51" s="87">
        <v>0.30759999999999998</v>
      </c>
      <c r="EN51" s="134">
        <v>0.32819999999999999</v>
      </c>
      <c r="EO51" s="22">
        <v>0.31190000000000001</v>
      </c>
      <c r="EP51" s="87">
        <v>0.29260000000000003</v>
      </c>
      <c r="EQ51" s="112">
        <v>0.3009</v>
      </c>
      <c r="ER51" s="22">
        <v>0.27879999999999999</v>
      </c>
      <c r="ES51" s="22">
        <v>0.31130000000000002</v>
      </c>
      <c r="ET51" s="22"/>
      <c r="EU51" s="22"/>
      <c r="EV51" s="22"/>
      <c r="EW51" s="22"/>
      <c r="EX51" s="22"/>
      <c r="EY51" s="22"/>
      <c r="EZ51" s="22"/>
      <c r="FA51" s="22"/>
      <c r="FB51" s="22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8"/>
      <c r="D52" s="130">
        <v>8.3999999999999995E-3</v>
      </c>
      <c r="E52" s="41">
        <v>2.46E-2</v>
      </c>
      <c r="F52" s="90">
        <v>6.83E-2</v>
      </c>
      <c r="G52" s="129">
        <v>4.8000000000000001E-2</v>
      </c>
      <c r="H52" s="41">
        <v>6.0199999999999997E-2</v>
      </c>
      <c r="I52" s="90">
        <v>8.9800000000000005E-2</v>
      </c>
      <c r="J52" s="129">
        <v>0.1037</v>
      </c>
      <c r="K52" s="48">
        <v>9.6000000000000002E-2</v>
      </c>
      <c r="L52" s="91">
        <v>5.9700000000000003E-2</v>
      </c>
      <c r="M52" s="135">
        <v>6.5100000000000005E-2</v>
      </c>
      <c r="N52" s="31">
        <v>5.9700000000000003E-2</v>
      </c>
      <c r="O52" s="91">
        <v>6.6400000000000001E-2</v>
      </c>
      <c r="P52" s="135">
        <v>4.65E-2</v>
      </c>
      <c r="Q52" s="31">
        <v>6.2399999999999997E-2</v>
      </c>
      <c r="R52" s="91">
        <v>7.2599999999999998E-2</v>
      </c>
      <c r="S52" s="135">
        <v>7.5999999999999998E-2</v>
      </c>
      <c r="T52" s="31">
        <v>8.5099999999999995E-2</v>
      </c>
      <c r="U52" s="91">
        <v>6.1800000000000001E-2</v>
      </c>
      <c r="V52" s="135">
        <v>7.1199999999999999E-2</v>
      </c>
      <c r="W52" s="31">
        <v>8.5300000000000001E-2</v>
      </c>
      <c r="X52" s="91">
        <v>0.1007</v>
      </c>
      <c r="Y52" s="135">
        <v>0.11310000000000001</v>
      </c>
      <c r="Z52" s="31">
        <v>0.1195</v>
      </c>
      <c r="AA52" s="91">
        <v>0.1192</v>
      </c>
      <c r="AB52" s="135">
        <v>9.6199999999999994E-2</v>
      </c>
      <c r="AC52" s="31">
        <v>9.9000000000000005E-2</v>
      </c>
      <c r="AD52" s="91">
        <v>9.7699999999999995E-2</v>
      </c>
      <c r="AE52" s="135">
        <v>0.11609999999999999</v>
      </c>
      <c r="AF52" s="31">
        <v>0.10299999999999999</v>
      </c>
      <c r="AG52" s="91">
        <v>0.11650000000000001</v>
      </c>
      <c r="AH52" s="135">
        <v>0.123</v>
      </c>
      <c r="AI52" s="31">
        <v>0.1045</v>
      </c>
      <c r="AJ52" s="91">
        <v>9.9099999999999994E-2</v>
      </c>
      <c r="AK52" s="135">
        <v>9.6600000000000005E-2</v>
      </c>
      <c r="AL52" s="31">
        <v>0.1057</v>
      </c>
      <c r="AM52" s="91">
        <v>0.12559999999999999</v>
      </c>
      <c r="AN52" s="135">
        <v>0.12659999999999999</v>
      </c>
      <c r="AO52" s="31">
        <v>0.13619999999999999</v>
      </c>
      <c r="AP52" s="91">
        <v>0.11849999999999999</v>
      </c>
      <c r="AQ52" s="135">
        <v>0.12470000000000001</v>
      </c>
      <c r="AR52" s="31">
        <v>0.1135</v>
      </c>
      <c r="AS52" s="91">
        <v>0.1195</v>
      </c>
      <c r="AT52" s="135">
        <v>9.6500000000000002E-2</v>
      </c>
      <c r="AU52" s="31">
        <v>9.5200000000000007E-2</v>
      </c>
      <c r="AV52" s="87">
        <v>0.12130000000000001</v>
      </c>
      <c r="AW52" s="134">
        <v>0.1188</v>
      </c>
      <c r="AX52" s="41">
        <v>0.1303</v>
      </c>
      <c r="AY52" s="90">
        <v>0.1081</v>
      </c>
      <c r="AZ52" s="129">
        <v>0.1089</v>
      </c>
      <c r="BA52" s="41">
        <v>0.1154</v>
      </c>
      <c r="BB52" s="90">
        <v>0.1217</v>
      </c>
      <c r="BC52" s="129">
        <v>0.1331</v>
      </c>
      <c r="BD52" s="41">
        <v>0.12239999999999999</v>
      </c>
      <c r="BE52" s="90">
        <v>0.1424</v>
      </c>
      <c r="BF52" s="129">
        <v>0.13700000000000001</v>
      </c>
      <c r="BG52" s="41">
        <v>0.13569999999999999</v>
      </c>
      <c r="BH52" s="90">
        <v>0.12189999999999999</v>
      </c>
      <c r="BI52" s="129">
        <v>0.1178</v>
      </c>
      <c r="BJ52" s="41">
        <v>0.124</v>
      </c>
      <c r="BK52" s="90">
        <v>0.1278</v>
      </c>
      <c r="BL52" s="129">
        <v>0.12720000000000001</v>
      </c>
      <c r="BM52" s="41">
        <v>0.14430000000000001</v>
      </c>
      <c r="BN52" s="87">
        <v>0.14069999999999999</v>
      </c>
      <c r="BO52" s="112">
        <v>0.14360000000000001</v>
      </c>
      <c r="BP52" s="41">
        <v>0.14380000000000001</v>
      </c>
      <c r="BQ52" s="31">
        <v>0.15640000000000001</v>
      </c>
      <c r="BS52" s="134">
        <v>0.13969999999999999</v>
      </c>
      <c r="BT52" s="31">
        <v>0.14280000000000001</v>
      </c>
      <c r="BU52" s="91">
        <v>0.1386</v>
      </c>
      <c r="BV52" s="134">
        <v>0.13769999999999999</v>
      </c>
      <c r="BW52" s="22">
        <v>0.13339999999999999</v>
      </c>
      <c r="BX52" s="91">
        <v>0.13170000000000001</v>
      </c>
      <c r="BY52" s="135">
        <v>0.16320000000000001</v>
      </c>
      <c r="BZ52" s="31">
        <v>0.16</v>
      </c>
      <c r="CA52" s="91">
        <v>0.15190000000000001</v>
      </c>
      <c r="CB52" s="134">
        <v>0.1027</v>
      </c>
      <c r="CC52" s="22">
        <v>0.1119</v>
      </c>
      <c r="CD52" s="87">
        <v>0.12820000000000001</v>
      </c>
      <c r="CE52" s="134">
        <v>0.1343</v>
      </c>
      <c r="CF52" s="22">
        <v>0.1149</v>
      </c>
      <c r="CG52" s="90">
        <v>0.14680000000000001</v>
      </c>
      <c r="CH52" s="129">
        <v>0.1424</v>
      </c>
      <c r="CI52" s="41">
        <v>0.14630000000000001</v>
      </c>
      <c r="CJ52" s="87">
        <v>0.14269999999999999</v>
      </c>
      <c r="CK52" s="134">
        <v>0.1318</v>
      </c>
      <c r="CL52" s="22">
        <v>0.1331</v>
      </c>
      <c r="CM52" s="87">
        <v>0.1207</v>
      </c>
      <c r="CN52" s="134">
        <v>0.1226</v>
      </c>
      <c r="CO52" s="22">
        <v>0.1197</v>
      </c>
      <c r="CP52" s="87">
        <v>0.13089999999999999</v>
      </c>
      <c r="CQ52" s="134">
        <v>0.12609999999999999</v>
      </c>
      <c r="CR52" s="22">
        <v>0.1323</v>
      </c>
      <c r="CS52" s="87">
        <v>0.1139</v>
      </c>
      <c r="CT52" s="137">
        <v>0.1231</v>
      </c>
      <c r="CU52" s="35">
        <v>0.128</v>
      </c>
      <c r="CV52" s="89">
        <v>0.1244</v>
      </c>
      <c r="CW52" s="137">
        <v>0.11409999999999999</v>
      </c>
      <c r="CX52" s="35">
        <v>0.1429</v>
      </c>
      <c r="CY52" s="89">
        <v>0.1353</v>
      </c>
      <c r="CZ52" s="137">
        <v>0.13120000000000001</v>
      </c>
      <c r="DA52" s="35">
        <v>0.13519999999999999</v>
      </c>
      <c r="DB52" s="87">
        <v>0.13039999999999999</v>
      </c>
      <c r="DC52" s="134">
        <v>0.1336</v>
      </c>
      <c r="DD52" s="22">
        <v>0.14860000000000001</v>
      </c>
      <c r="DE52" s="90">
        <v>0.1593</v>
      </c>
      <c r="DF52" s="129">
        <v>0.17780000000000001</v>
      </c>
      <c r="DG52" s="22">
        <v>0.1767</v>
      </c>
      <c r="DH52" s="87">
        <v>0.1847</v>
      </c>
      <c r="DI52" s="129">
        <v>0.1903</v>
      </c>
      <c r="DJ52" s="41">
        <v>0.19589999999999999</v>
      </c>
      <c r="DK52" s="90">
        <v>0.1774</v>
      </c>
      <c r="DL52" s="106">
        <v>0.1797</v>
      </c>
      <c r="DM52" s="22">
        <v>0.17019999999999999</v>
      </c>
      <c r="DN52" s="309">
        <v>0.18679999999999999</v>
      </c>
      <c r="DO52" s="343"/>
      <c r="DP52" s="41">
        <v>0.18679999999999999</v>
      </c>
      <c r="DQ52" s="90">
        <v>0.16389999999999999</v>
      </c>
      <c r="DR52" s="129">
        <v>0.14949999999999999</v>
      </c>
      <c r="DS52" s="41">
        <v>0.14069999999999999</v>
      </c>
      <c r="DT52" s="90">
        <v>0.15010000000000001</v>
      </c>
      <c r="DU52" s="129">
        <v>0.1482</v>
      </c>
      <c r="DV52" s="41">
        <v>0.16089999999999999</v>
      </c>
      <c r="DW52" s="90">
        <v>0.17330000000000001</v>
      </c>
      <c r="DX52" s="106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129">
        <v>0.2041</v>
      </c>
      <c r="EL52" s="41">
        <v>0.19889999999999999</v>
      </c>
      <c r="EM52" s="90">
        <v>0.1278</v>
      </c>
      <c r="EN52" s="129">
        <v>0.12690000000000001</v>
      </c>
      <c r="EO52" s="41">
        <v>0.1208</v>
      </c>
      <c r="EP52" s="90">
        <v>0.1183</v>
      </c>
      <c r="EQ52" s="106">
        <v>0.1129</v>
      </c>
      <c r="ER52" s="41">
        <v>0.1108</v>
      </c>
      <c r="ES52" s="41">
        <v>0.1048</v>
      </c>
      <c r="ET52" s="41"/>
      <c r="EU52" s="41"/>
      <c r="EV52" s="41"/>
      <c r="EW52" s="41"/>
      <c r="EX52" s="41"/>
      <c r="EY52" s="41"/>
      <c r="EZ52" s="41"/>
      <c r="FA52" s="41"/>
      <c r="FB52" s="41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8"/>
      <c r="D53" s="131">
        <v>4.4000000000000003E-3</v>
      </c>
      <c r="E53" s="7">
        <v>2.3400000000000001E-2</v>
      </c>
      <c r="F53" s="88">
        <v>3.9199999999999999E-2</v>
      </c>
      <c r="G53" s="133">
        <v>3.2199999999999999E-2</v>
      </c>
      <c r="H53" s="7">
        <v>3.6499999999999998E-2</v>
      </c>
      <c r="I53" s="88">
        <v>1.9E-3</v>
      </c>
      <c r="J53" s="133">
        <v>-2.8999999999999998E-3</v>
      </c>
      <c r="K53" s="31">
        <v>-4.4999999999999997E-3</v>
      </c>
      <c r="L53" s="85">
        <v>3.8100000000000002E-2</v>
      </c>
      <c r="M53" s="130">
        <v>3.5799999999999998E-2</v>
      </c>
      <c r="N53" s="48">
        <v>2.81E-2</v>
      </c>
      <c r="O53" s="89">
        <v>-1.2500000000000001E-2</v>
      </c>
      <c r="P53" s="137">
        <v>-2.07E-2</v>
      </c>
      <c r="Q53" s="48">
        <v>-6.6E-3</v>
      </c>
      <c r="R53" s="85">
        <v>-7.7000000000000002E-3</v>
      </c>
      <c r="S53" s="137">
        <v>-6.7000000000000002E-3</v>
      </c>
      <c r="T53" s="35">
        <v>1.3299999999999999E-2</v>
      </c>
      <c r="U53" s="89">
        <v>8.9999999999999998E-4</v>
      </c>
      <c r="V53" s="130">
        <v>0.01</v>
      </c>
      <c r="W53" s="35">
        <v>6.4000000000000003E-3</v>
      </c>
      <c r="X53" s="89">
        <v>1.3299999999999999E-2</v>
      </c>
      <c r="Y53" s="137">
        <v>4.7699999999999999E-2</v>
      </c>
      <c r="Z53" s="35">
        <v>5.6899999999999999E-2</v>
      </c>
      <c r="AA53" s="89">
        <v>6.5100000000000005E-2</v>
      </c>
      <c r="AB53" s="137">
        <v>3.1600000000000003E-2</v>
      </c>
      <c r="AC53" s="35">
        <v>4.6199999999999998E-2</v>
      </c>
      <c r="AD53" s="89">
        <v>4.5999999999999999E-2</v>
      </c>
      <c r="AE53" s="137">
        <v>7.1400000000000005E-2</v>
      </c>
      <c r="AF53" s="35">
        <v>5.0200000000000002E-2</v>
      </c>
      <c r="AG53" s="89">
        <v>5.2699999999999997E-2</v>
      </c>
      <c r="AH53" s="137">
        <v>5.8400000000000001E-2</v>
      </c>
      <c r="AI53" s="22">
        <v>3.6299999999999999E-2</v>
      </c>
      <c r="AJ53" s="87">
        <v>4.3999999999999997E-2</v>
      </c>
      <c r="AK53" s="134">
        <v>4.1200000000000001E-2</v>
      </c>
      <c r="AL53" s="22">
        <v>6.1199999999999997E-2</v>
      </c>
      <c r="AM53" s="87">
        <v>0.1077</v>
      </c>
      <c r="AN53" s="134">
        <v>9.5600000000000004E-2</v>
      </c>
      <c r="AO53" s="22">
        <v>8.2199999999999995E-2</v>
      </c>
      <c r="AP53" s="87">
        <v>6.2399999999999997E-2</v>
      </c>
      <c r="AQ53" s="134">
        <v>5.6599999999999998E-2</v>
      </c>
      <c r="AR53" s="22">
        <v>7.0400000000000004E-2</v>
      </c>
      <c r="AS53" s="87">
        <v>7.8E-2</v>
      </c>
      <c r="AT53" s="134">
        <v>7.3700000000000002E-2</v>
      </c>
      <c r="AU53" s="22">
        <v>9.0399999999999994E-2</v>
      </c>
      <c r="AV53" s="91">
        <v>7.7600000000000002E-2</v>
      </c>
      <c r="AW53" s="135">
        <v>8.4699999999999998E-2</v>
      </c>
      <c r="AX53" s="31">
        <v>7.7899999999999997E-2</v>
      </c>
      <c r="AY53" s="91">
        <v>7.85E-2</v>
      </c>
      <c r="AZ53" s="135">
        <v>4.4400000000000002E-2</v>
      </c>
      <c r="BA53" s="31">
        <v>5.0900000000000001E-2</v>
      </c>
      <c r="BB53" s="91">
        <v>4.3700000000000003E-2</v>
      </c>
      <c r="BC53" s="135">
        <v>4.2000000000000003E-2</v>
      </c>
      <c r="BD53" s="31">
        <v>5.6000000000000001E-2</v>
      </c>
      <c r="BE53" s="91">
        <v>8.4900000000000003E-2</v>
      </c>
      <c r="BF53" s="135">
        <v>8.8200000000000001E-2</v>
      </c>
      <c r="BG53" s="31">
        <v>7.9299999999999995E-2</v>
      </c>
      <c r="BH53" s="91">
        <v>7.3099999999999998E-2</v>
      </c>
      <c r="BI53" s="137">
        <v>6.5500000000000003E-2</v>
      </c>
      <c r="BJ53" s="31">
        <v>6.9599999999999995E-2</v>
      </c>
      <c r="BK53" s="91">
        <v>6.9599999999999995E-2</v>
      </c>
      <c r="BL53" s="135">
        <v>0.1062</v>
      </c>
      <c r="BM53" s="31">
        <v>0.1061</v>
      </c>
      <c r="BN53" s="91">
        <v>0.13220000000000001</v>
      </c>
      <c r="BO53" s="110">
        <v>0.1416</v>
      </c>
      <c r="BP53" s="22">
        <v>0.13320000000000001</v>
      </c>
      <c r="BQ53" s="22">
        <v>0.1323</v>
      </c>
      <c r="BS53" s="135">
        <v>0.1331</v>
      </c>
      <c r="BT53" s="35">
        <v>0.1147</v>
      </c>
      <c r="BU53" s="87">
        <v>0.12989999999999999</v>
      </c>
      <c r="BV53" s="135">
        <v>0.13370000000000001</v>
      </c>
      <c r="BW53" s="31">
        <v>0.1244</v>
      </c>
      <c r="BX53" s="87">
        <v>0.1225</v>
      </c>
      <c r="BY53" s="134">
        <v>0.1245</v>
      </c>
      <c r="BZ53" s="35">
        <v>0.1177</v>
      </c>
      <c r="CA53" s="89">
        <v>0.1217</v>
      </c>
      <c r="CB53" s="137">
        <v>0.10150000000000001</v>
      </c>
      <c r="CC53" s="35">
        <v>0.1</v>
      </c>
      <c r="CD53" s="91">
        <v>6.2E-2</v>
      </c>
      <c r="CE53" s="135">
        <v>6.13E-2</v>
      </c>
      <c r="CF53" s="31">
        <v>7.3499999999999996E-2</v>
      </c>
      <c r="CG53" s="91">
        <v>7.0400000000000004E-2</v>
      </c>
      <c r="CH53" s="135">
        <v>5.3999999999999999E-2</v>
      </c>
      <c r="CI53" s="31">
        <v>4.9700000000000001E-2</v>
      </c>
      <c r="CJ53" s="91">
        <v>5.3999999999999999E-2</v>
      </c>
      <c r="CK53" s="135">
        <v>6.4699999999999994E-2</v>
      </c>
      <c r="CL53" s="31">
        <v>5.3499999999999999E-2</v>
      </c>
      <c r="CM53" s="91">
        <v>5.3999999999999999E-2</v>
      </c>
      <c r="CN53" s="135">
        <v>7.3999999999999996E-2</v>
      </c>
      <c r="CO53" s="31">
        <v>8.0600000000000005E-2</v>
      </c>
      <c r="CP53" s="91">
        <v>7.7499999999999999E-2</v>
      </c>
      <c r="CQ53" s="137">
        <v>0.1081</v>
      </c>
      <c r="CR53" s="35">
        <v>9.0899999999999995E-2</v>
      </c>
      <c r="CS53" s="89">
        <v>9.0200000000000002E-2</v>
      </c>
      <c r="CT53" s="134">
        <v>0.1101</v>
      </c>
      <c r="CU53" s="31">
        <v>9.6500000000000002E-2</v>
      </c>
      <c r="CV53" s="91">
        <v>8.5800000000000001E-2</v>
      </c>
      <c r="CW53" s="134">
        <v>7.9399999999999998E-2</v>
      </c>
      <c r="CX53" s="31">
        <v>9.2700000000000005E-2</v>
      </c>
      <c r="CY53" s="91">
        <v>0.10639999999999999</v>
      </c>
      <c r="CZ53" s="134">
        <v>0.1159</v>
      </c>
      <c r="DA53" s="22">
        <v>0.12130000000000001</v>
      </c>
      <c r="DB53" s="89">
        <v>0.1169</v>
      </c>
      <c r="DC53" s="137">
        <v>0.10390000000000001</v>
      </c>
      <c r="DD53" s="35">
        <v>9.5799999999999996E-2</v>
      </c>
      <c r="DE53" s="89">
        <v>0.12820000000000001</v>
      </c>
      <c r="DF53" s="137">
        <v>0.1114</v>
      </c>
      <c r="DG53" s="35">
        <v>0.1133</v>
      </c>
      <c r="DH53" s="91">
        <v>0.1101</v>
      </c>
      <c r="DI53" s="137">
        <v>7.2999999999999995E-2</v>
      </c>
      <c r="DJ53" s="35">
        <v>6.4600000000000005E-2</v>
      </c>
      <c r="DK53" s="89">
        <v>6.3200000000000006E-2</v>
      </c>
      <c r="DL53" s="110">
        <v>7.2800000000000004E-2</v>
      </c>
      <c r="DM53" s="31">
        <v>7.6799999999999993E-2</v>
      </c>
      <c r="DN53" s="322">
        <v>9.5699999999999993E-2</v>
      </c>
      <c r="DO53" s="343"/>
      <c r="DP53" s="35">
        <v>0.13170000000000001</v>
      </c>
      <c r="DQ53" s="89">
        <v>0.1326</v>
      </c>
      <c r="DR53" s="137">
        <v>0.1278</v>
      </c>
      <c r="DS53" s="35">
        <v>0.12280000000000001</v>
      </c>
      <c r="DT53" s="89">
        <v>0.1169</v>
      </c>
      <c r="DU53" s="137">
        <v>0.1179</v>
      </c>
      <c r="DV53" s="35">
        <v>8.4000000000000005E-2</v>
      </c>
      <c r="DW53" s="89">
        <v>8.0299999999999996E-2</v>
      </c>
      <c r="DX53" s="111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137">
        <v>6.4699999999999994E-2</v>
      </c>
      <c r="EL53" s="35">
        <v>8.0299999999999996E-2</v>
      </c>
      <c r="EM53" s="89">
        <v>6.6199999999999995E-2</v>
      </c>
      <c r="EN53" s="137">
        <v>7.6300000000000007E-2</v>
      </c>
      <c r="EO53" s="35">
        <v>7.7799999999999994E-2</v>
      </c>
      <c r="EP53" s="89">
        <v>9.6600000000000005E-2</v>
      </c>
      <c r="EQ53" s="111">
        <v>7.4499999999999997E-2</v>
      </c>
      <c r="ER53" s="35">
        <v>8.2199999999999995E-2</v>
      </c>
      <c r="ES53" s="35">
        <v>8.8300000000000003E-2</v>
      </c>
      <c r="ET53" s="35"/>
      <c r="EU53" s="35"/>
      <c r="EV53" s="35"/>
      <c r="EW53" s="35"/>
      <c r="EX53" s="35"/>
      <c r="EY53" s="35"/>
      <c r="EZ53" s="35"/>
      <c r="FA53" s="35"/>
      <c r="FB53" s="35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8"/>
      <c r="D54" s="132">
        <v>-5.1999999999999998E-3</v>
      </c>
      <c r="E54" s="92">
        <v>-1.01E-2</v>
      </c>
      <c r="F54" s="91">
        <v>-2.5999999999999999E-2</v>
      </c>
      <c r="G54" s="132">
        <v>-8.5000000000000006E-3</v>
      </c>
      <c r="H54" s="92">
        <v>-2.93E-2</v>
      </c>
      <c r="I54" s="89">
        <v>-2.8500000000000001E-2</v>
      </c>
      <c r="J54" s="135">
        <v>-2.24E-2</v>
      </c>
      <c r="K54" s="7">
        <v>-8.9999999999999993E-3</v>
      </c>
      <c r="L54" s="89">
        <v>-6.0000000000000001E-3</v>
      </c>
      <c r="M54" s="137">
        <v>-3.5999999999999999E-3</v>
      </c>
      <c r="N54" s="35">
        <v>1.9E-3</v>
      </c>
      <c r="O54" s="85">
        <v>-1.46E-2</v>
      </c>
      <c r="P54" s="130">
        <v>-2.4400000000000002E-2</v>
      </c>
      <c r="Q54" s="35">
        <v>-2.7099999999999999E-2</v>
      </c>
      <c r="R54" s="89">
        <v>-3.3599999999999998E-2</v>
      </c>
      <c r="S54" s="130">
        <v>-3.6200000000000003E-2</v>
      </c>
      <c r="T54" s="48">
        <v>-3.9100000000000003E-2</v>
      </c>
      <c r="U54" s="85">
        <v>-1.0200000000000001E-2</v>
      </c>
      <c r="V54" s="137">
        <v>-7.4999999999999997E-3</v>
      </c>
      <c r="W54" s="48">
        <v>-1.8E-3</v>
      </c>
      <c r="X54" s="85">
        <v>-1.2500000000000001E-2</v>
      </c>
      <c r="Y54" s="130">
        <v>-2.5999999999999999E-2</v>
      </c>
      <c r="Z54" s="16">
        <v>-3.39E-2</v>
      </c>
      <c r="AA54" s="87">
        <v>-1.6500000000000001E-2</v>
      </c>
      <c r="AB54" s="130">
        <v>-8.9999999999999998E-4</v>
      </c>
      <c r="AC54" s="22">
        <v>-5.0000000000000001E-3</v>
      </c>
      <c r="AD54" s="87">
        <v>6.9999999999999999E-4</v>
      </c>
      <c r="AE54" s="134">
        <v>1.14E-2</v>
      </c>
      <c r="AF54" s="22">
        <v>2.9999999999999997E-4</v>
      </c>
      <c r="AG54" s="87">
        <v>1.5900000000000001E-2</v>
      </c>
      <c r="AH54" s="134">
        <v>2.1700000000000001E-2</v>
      </c>
      <c r="AI54" s="35">
        <v>1.6E-2</v>
      </c>
      <c r="AJ54" s="89">
        <v>2.3400000000000001E-2</v>
      </c>
      <c r="AK54" s="137">
        <v>-1.3299999999999999E-2</v>
      </c>
      <c r="AL54" s="35">
        <v>-1.3100000000000001E-2</v>
      </c>
      <c r="AM54" s="89">
        <v>3.0999999999999999E-3</v>
      </c>
      <c r="AN54" s="137">
        <v>1.0500000000000001E-2</v>
      </c>
      <c r="AO54" s="35">
        <v>1.37E-2</v>
      </c>
      <c r="AP54" s="89">
        <v>2.9999999999999997E-4</v>
      </c>
      <c r="AQ54" s="137">
        <v>-8.8000000000000005E-3</v>
      </c>
      <c r="AR54" s="35">
        <v>-1.3100000000000001E-2</v>
      </c>
      <c r="AS54" s="89">
        <v>-8.3999999999999995E-3</v>
      </c>
      <c r="AT54" s="137">
        <v>-1.1299999999999999E-2</v>
      </c>
      <c r="AU54" s="35">
        <v>-1.4800000000000001E-2</v>
      </c>
      <c r="AV54" s="89">
        <v>2.3E-3</v>
      </c>
      <c r="AW54" s="137">
        <v>3.9899999999999998E-2</v>
      </c>
      <c r="AX54" s="35">
        <v>3.4099999999999998E-2</v>
      </c>
      <c r="AY54" s="89">
        <v>2.8199999999999999E-2</v>
      </c>
      <c r="AZ54" s="137">
        <v>2.7900000000000001E-2</v>
      </c>
      <c r="BA54" s="35">
        <v>2.7699999999999999E-2</v>
      </c>
      <c r="BB54" s="89">
        <v>1.7600000000000001E-2</v>
      </c>
      <c r="BC54" s="137">
        <v>2.1700000000000001E-2</v>
      </c>
      <c r="BD54" s="35">
        <v>2.7300000000000001E-2</v>
      </c>
      <c r="BE54" s="89">
        <v>5.0299999999999997E-2</v>
      </c>
      <c r="BF54" s="137">
        <v>6.1800000000000001E-2</v>
      </c>
      <c r="BG54" s="35">
        <v>5.2200000000000003E-2</v>
      </c>
      <c r="BH54" s="89">
        <v>4.3400000000000001E-2</v>
      </c>
      <c r="BI54" s="135">
        <v>6.5000000000000002E-2</v>
      </c>
      <c r="BJ54" s="35">
        <v>6.0600000000000001E-2</v>
      </c>
      <c r="BK54" s="89">
        <v>5.4800000000000001E-2</v>
      </c>
      <c r="BL54" s="137">
        <v>6.2E-2</v>
      </c>
      <c r="BM54" s="35">
        <v>4.7100000000000003E-2</v>
      </c>
      <c r="BN54" s="89">
        <v>8.77E-2</v>
      </c>
      <c r="BO54" s="111">
        <v>9.3700000000000006E-2</v>
      </c>
      <c r="BP54" s="35">
        <v>9.9199999999999997E-2</v>
      </c>
      <c r="BQ54" s="35">
        <v>0.10680000000000001</v>
      </c>
      <c r="BS54" s="137">
        <v>0.1081</v>
      </c>
      <c r="BT54" s="22">
        <v>0.1051</v>
      </c>
      <c r="BU54" s="89">
        <v>9.4500000000000001E-2</v>
      </c>
      <c r="BV54" s="137">
        <v>0.10249999999999999</v>
      </c>
      <c r="BW54" s="35">
        <v>9.2899999999999996E-2</v>
      </c>
      <c r="BX54" s="89">
        <v>0.1003</v>
      </c>
      <c r="BY54" s="137">
        <v>0.1077</v>
      </c>
      <c r="BZ54" s="22">
        <v>0.11</v>
      </c>
      <c r="CA54" s="87">
        <v>8.2799999999999999E-2</v>
      </c>
      <c r="CB54" s="135">
        <v>6.9699999999999998E-2</v>
      </c>
      <c r="CC54" s="31">
        <v>6.7599999999999993E-2</v>
      </c>
      <c r="CD54" s="89">
        <v>2.75E-2</v>
      </c>
      <c r="CE54" s="137">
        <v>5.1000000000000004E-3</v>
      </c>
      <c r="CF54" s="35">
        <v>1.52E-2</v>
      </c>
      <c r="CG54" s="89">
        <v>7.7000000000000002E-3</v>
      </c>
      <c r="CH54" s="137">
        <v>0.02</v>
      </c>
      <c r="CI54" s="35">
        <v>1.6999999999999999E-3</v>
      </c>
      <c r="CJ54" s="89">
        <v>4.5999999999999999E-3</v>
      </c>
      <c r="CK54" s="137">
        <v>2.5100000000000001E-2</v>
      </c>
      <c r="CL54" s="35">
        <v>1.4999999999999999E-2</v>
      </c>
      <c r="CM54" s="89">
        <v>1.8499999999999999E-2</v>
      </c>
      <c r="CN54" s="137">
        <v>1.52E-2</v>
      </c>
      <c r="CO54" s="35">
        <v>1.55E-2</v>
      </c>
      <c r="CP54" s="89">
        <v>9.2999999999999992E-3</v>
      </c>
      <c r="CQ54" s="135">
        <v>8.8499999999999995E-2</v>
      </c>
      <c r="CR54" s="31">
        <v>8.4199999999999997E-2</v>
      </c>
      <c r="CS54" s="91">
        <v>8.1100000000000005E-2</v>
      </c>
      <c r="CT54" s="135">
        <v>0.1067</v>
      </c>
      <c r="CU54" s="22">
        <v>8.5999999999999993E-2</v>
      </c>
      <c r="CV54" s="87">
        <v>7.2999999999999995E-2</v>
      </c>
      <c r="CW54" s="135">
        <v>7.1900000000000006E-2</v>
      </c>
      <c r="CX54" s="22">
        <v>8.48E-2</v>
      </c>
      <c r="CY54" s="87">
        <v>0.10879999999999999</v>
      </c>
      <c r="CZ54" s="135">
        <v>0.11269999999999999</v>
      </c>
      <c r="DA54" s="31">
        <v>0.11509999999999999</v>
      </c>
      <c r="DB54" s="91">
        <v>9.6199999999999994E-2</v>
      </c>
      <c r="DC54" s="135">
        <v>8.4500000000000006E-2</v>
      </c>
      <c r="DD54" s="31">
        <v>8.2799999999999999E-2</v>
      </c>
      <c r="DE54" s="91">
        <v>0.10580000000000001</v>
      </c>
      <c r="DF54" s="135">
        <v>0.11020000000000001</v>
      </c>
      <c r="DG54" s="31">
        <v>0.1053</v>
      </c>
      <c r="DH54" s="89">
        <v>0.1014</v>
      </c>
      <c r="DI54" s="135">
        <v>7.1300000000000002E-2</v>
      </c>
      <c r="DJ54" s="31">
        <v>5.6399999999999999E-2</v>
      </c>
      <c r="DK54" s="91">
        <v>5.1200000000000002E-2</v>
      </c>
      <c r="DL54" s="111">
        <v>4.7500000000000001E-2</v>
      </c>
      <c r="DM54" s="35">
        <v>7.0099999999999996E-2</v>
      </c>
      <c r="DN54" s="323">
        <v>7.2499999999999995E-2</v>
      </c>
      <c r="DO54" s="343"/>
      <c r="DP54" s="31">
        <v>0.1052</v>
      </c>
      <c r="DQ54" s="91">
        <v>0.1111</v>
      </c>
      <c r="DR54" s="135">
        <v>9.6100000000000005E-2</v>
      </c>
      <c r="DS54" s="31">
        <v>8.6599999999999996E-2</v>
      </c>
      <c r="DT54" s="91">
        <v>0.10730000000000001</v>
      </c>
      <c r="DU54" s="135">
        <v>0.1027</v>
      </c>
      <c r="DV54" s="31">
        <v>7.0199999999999999E-2</v>
      </c>
      <c r="DW54" s="91">
        <v>7.1199999999999999E-2</v>
      </c>
      <c r="DX54" s="110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135">
        <v>4.2999999999999997E-2</v>
      </c>
      <c r="EL54" s="31">
        <v>6.1600000000000002E-2</v>
      </c>
      <c r="EM54" s="91">
        <v>4.82E-2</v>
      </c>
      <c r="EN54" s="135">
        <v>5.1999999999999998E-2</v>
      </c>
      <c r="EO54" s="31">
        <v>6.3600000000000004E-2</v>
      </c>
      <c r="EP54" s="91">
        <v>6.1499999999999999E-2</v>
      </c>
      <c r="EQ54" s="110">
        <v>5.7799999999999997E-2</v>
      </c>
      <c r="ER54" s="31">
        <v>5.8999999999999997E-2</v>
      </c>
      <c r="ES54" s="31">
        <v>7.0000000000000007E-2</v>
      </c>
      <c r="ET54" s="31"/>
      <c r="EU54" s="31"/>
      <c r="EV54" s="31"/>
      <c r="EW54" s="31"/>
      <c r="EX54" s="31"/>
      <c r="EY54" s="31"/>
      <c r="EZ54" s="31"/>
      <c r="FA54" s="31"/>
      <c r="FB54" s="31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8"/>
      <c r="D55" s="133">
        <v>-6.7999999999999996E-3</v>
      </c>
      <c r="E55" s="35">
        <v>-1.3599999999999999E-2</v>
      </c>
      <c r="F55" s="86">
        <v>-3.1199999999999999E-2</v>
      </c>
      <c r="G55" s="131">
        <v>-3.1899999999999998E-2</v>
      </c>
      <c r="H55" s="16">
        <v>-4.0300000000000002E-2</v>
      </c>
      <c r="I55" s="91">
        <v>-3.9199999999999999E-2</v>
      </c>
      <c r="J55" s="137">
        <v>-3.56E-2</v>
      </c>
      <c r="K55" s="35">
        <v>-3.9600000000000003E-2</v>
      </c>
      <c r="L55" s="88">
        <v>-2.98E-2</v>
      </c>
      <c r="M55" s="134">
        <v>-3.56E-2</v>
      </c>
      <c r="N55" s="22">
        <v>-4.0500000000000001E-2</v>
      </c>
      <c r="O55" s="87">
        <v>-3.4700000000000002E-2</v>
      </c>
      <c r="P55" s="134">
        <v>-2.6200000000000001E-2</v>
      </c>
      <c r="Q55" s="22">
        <v>-4.3200000000000002E-2</v>
      </c>
      <c r="R55" s="88">
        <v>-4.3799999999999999E-2</v>
      </c>
      <c r="S55" s="131">
        <v>-3.9100000000000003E-2</v>
      </c>
      <c r="T55" s="16">
        <v>-5.3900000000000003E-2</v>
      </c>
      <c r="U55" s="136">
        <v>-2.1399999999999999E-2</v>
      </c>
      <c r="V55" s="131">
        <v>-1.6199999999999999E-2</v>
      </c>
      <c r="W55" s="16">
        <v>-1.9599999999999999E-2</v>
      </c>
      <c r="X55" s="136">
        <v>-2.93E-2</v>
      </c>
      <c r="Y55" s="131">
        <v>-2.7300000000000001E-2</v>
      </c>
      <c r="Z55" s="48">
        <v>-3.5099999999999999E-2</v>
      </c>
      <c r="AA55" s="85">
        <v>-3.5499999999999997E-2</v>
      </c>
      <c r="AB55" s="134">
        <v>-1.54E-2</v>
      </c>
      <c r="AC55" s="48">
        <v>-1.03E-2</v>
      </c>
      <c r="AD55" s="85">
        <v>-1.6500000000000001E-2</v>
      </c>
      <c r="AE55" s="130">
        <v>-5.8500000000000003E-2</v>
      </c>
      <c r="AF55" s="48">
        <v>-2.1700000000000001E-2</v>
      </c>
      <c r="AG55" s="85">
        <v>-3.9800000000000002E-2</v>
      </c>
      <c r="AH55" s="130">
        <v>-4.02E-2</v>
      </c>
      <c r="AI55" s="48">
        <v>-3.8199999999999998E-2</v>
      </c>
      <c r="AJ55" s="88">
        <v>-4.9099999999999998E-2</v>
      </c>
      <c r="AK55" s="130">
        <v>-2.3800000000000002E-2</v>
      </c>
      <c r="AL55" s="48">
        <v>-3.0200000000000001E-2</v>
      </c>
      <c r="AM55" s="88">
        <v>-5.1900000000000002E-2</v>
      </c>
      <c r="AN55" s="133">
        <v>-5.2400000000000002E-2</v>
      </c>
      <c r="AO55" s="7">
        <v>-5.1900000000000002E-2</v>
      </c>
      <c r="AP55" s="88">
        <v>-2.93E-2</v>
      </c>
      <c r="AQ55" s="133">
        <v>-3.3700000000000001E-2</v>
      </c>
      <c r="AR55" s="7">
        <v>-2.06E-2</v>
      </c>
      <c r="AS55" s="88">
        <v>-2.6200000000000001E-2</v>
      </c>
      <c r="AT55" s="133">
        <v>-1.6199999999999999E-2</v>
      </c>
      <c r="AU55" s="7">
        <v>-2.1700000000000001E-2</v>
      </c>
      <c r="AV55" s="88">
        <v>-2.46E-2</v>
      </c>
      <c r="AW55" s="133">
        <v>-3.2500000000000001E-2</v>
      </c>
      <c r="AX55" s="7">
        <v>-0.04</v>
      </c>
      <c r="AY55" s="88">
        <v>-4.5199999999999997E-2</v>
      </c>
      <c r="AZ55" s="133">
        <v>-3.4299999999999997E-2</v>
      </c>
      <c r="BA55" s="7">
        <v>-2.86E-2</v>
      </c>
      <c r="BB55" s="88">
        <v>-2.46E-2</v>
      </c>
      <c r="BC55" s="133">
        <v>-3.4799999999999998E-2</v>
      </c>
      <c r="BD55" s="7">
        <v>-3.4599999999999999E-2</v>
      </c>
      <c r="BE55" s="88">
        <v>-8.14E-2</v>
      </c>
      <c r="BF55" s="133">
        <v>-8.4000000000000005E-2</v>
      </c>
      <c r="BG55" s="7">
        <v>-7.6999999999999999E-2</v>
      </c>
      <c r="BH55" s="136">
        <v>-7.1599999999999997E-2</v>
      </c>
      <c r="BI55" s="131">
        <v>-6.5600000000000006E-2</v>
      </c>
      <c r="BJ55" s="16">
        <v>-6.9099999999999995E-2</v>
      </c>
      <c r="BK55" s="136">
        <v>-5.4600000000000003E-2</v>
      </c>
      <c r="BL55" s="131">
        <v>-0.06</v>
      </c>
      <c r="BM55" s="16">
        <v>-5.8599999999999999E-2</v>
      </c>
      <c r="BN55" s="136">
        <v>-6.1499999999999999E-2</v>
      </c>
      <c r="BO55" s="109">
        <v>-5.7700000000000001E-2</v>
      </c>
      <c r="BP55" s="16">
        <v>-6.5500000000000003E-2</v>
      </c>
      <c r="BQ55" s="16">
        <v>-9.0200000000000002E-2</v>
      </c>
      <c r="BS55" s="131">
        <v>-8.3599999999999994E-2</v>
      </c>
      <c r="BT55" s="16">
        <v>-7.0599999999999996E-2</v>
      </c>
      <c r="BU55" s="136">
        <v>-7.2499999999999995E-2</v>
      </c>
      <c r="BV55" s="131">
        <v>-7.0499999999999993E-2</v>
      </c>
      <c r="BW55" s="16">
        <v>-6.2899999999999998E-2</v>
      </c>
      <c r="BX55" s="136">
        <v>-6.7100000000000007E-2</v>
      </c>
      <c r="BY55" s="131">
        <v>-7.8E-2</v>
      </c>
      <c r="BZ55" s="16">
        <v>-7.1400000000000005E-2</v>
      </c>
      <c r="CA55" s="88">
        <v>-7.4099999999999999E-2</v>
      </c>
      <c r="CB55" s="133">
        <v>-5.04E-2</v>
      </c>
      <c r="CC55" s="7">
        <v>-5.1299999999999998E-2</v>
      </c>
      <c r="CD55" s="88">
        <v>-2.5399999999999999E-2</v>
      </c>
      <c r="CE55" s="133">
        <v>-1.8100000000000002E-2</v>
      </c>
      <c r="CF55" s="7">
        <v>-1.9300000000000001E-2</v>
      </c>
      <c r="CG55" s="88">
        <v>-1.5699999999999999E-2</v>
      </c>
      <c r="CH55" s="133">
        <v>-1.41E-2</v>
      </c>
      <c r="CI55" s="7">
        <v>-1.38E-2</v>
      </c>
      <c r="CJ55" s="88">
        <v>-1.66E-2</v>
      </c>
      <c r="CK55" s="133">
        <v>-1.49E-2</v>
      </c>
      <c r="CL55" s="7">
        <v>-1.4E-3</v>
      </c>
      <c r="CM55" s="88">
        <v>9.5999999999999992E-3</v>
      </c>
      <c r="CN55" s="133">
        <v>7.4000000000000003E-3</v>
      </c>
      <c r="CO55" s="7">
        <v>6.0000000000000001E-3</v>
      </c>
      <c r="CP55" s="88">
        <v>-4.5999999999999999E-3</v>
      </c>
      <c r="CQ55" s="133">
        <v>-2.5399999999999999E-2</v>
      </c>
      <c r="CR55" s="7">
        <v>-3.8600000000000002E-2</v>
      </c>
      <c r="CS55" s="88">
        <v>5.0000000000000001E-3</v>
      </c>
      <c r="CT55" s="133">
        <v>-1.26E-2</v>
      </c>
      <c r="CU55" s="7">
        <v>1E-3</v>
      </c>
      <c r="CV55" s="88">
        <v>-7.4000000000000003E-3</v>
      </c>
      <c r="CW55" s="133">
        <v>-1E-4</v>
      </c>
      <c r="CX55" s="7">
        <v>-9.2999999999999992E-3</v>
      </c>
      <c r="CY55" s="88">
        <v>-2.6100000000000002E-2</v>
      </c>
      <c r="CZ55" s="133">
        <v>-3.2599999999999997E-2</v>
      </c>
      <c r="DA55" s="7">
        <v>-3.9E-2</v>
      </c>
      <c r="DB55" s="88">
        <v>-2.8400000000000002E-2</v>
      </c>
      <c r="DC55" s="133">
        <v>-1.7299999999999999E-2</v>
      </c>
      <c r="DD55" s="7">
        <v>-1.5100000000000001E-2</v>
      </c>
      <c r="DE55" s="88">
        <v>-5.7299999999999997E-2</v>
      </c>
      <c r="DF55" s="133">
        <v>-5.4100000000000002E-2</v>
      </c>
      <c r="DG55" s="7">
        <v>-5.4699999999999999E-2</v>
      </c>
      <c r="DH55" s="88">
        <v>-5.2400000000000002E-2</v>
      </c>
      <c r="DI55" s="133">
        <v>-3.8899999999999997E-2</v>
      </c>
      <c r="DJ55" s="7">
        <v>-4.48E-2</v>
      </c>
      <c r="DK55" s="88">
        <v>-0.03</v>
      </c>
      <c r="DL55" s="107">
        <v>-3.4299999999999997E-2</v>
      </c>
      <c r="DM55" s="7">
        <v>-2.9100000000000001E-2</v>
      </c>
      <c r="DN55" s="307">
        <v>-0.05</v>
      </c>
      <c r="DO55" s="343"/>
      <c r="DP55" s="7">
        <v>-6.8599999999999994E-2</v>
      </c>
      <c r="DQ55" s="88">
        <v>-5.9799999999999999E-2</v>
      </c>
      <c r="DR55" s="133">
        <v>-6.3299999999999995E-2</v>
      </c>
      <c r="DS55" s="7">
        <v>-6.4799999999999996E-2</v>
      </c>
      <c r="DT55" s="136">
        <v>-6.8199999999999997E-2</v>
      </c>
      <c r="DU55" s="131">
        <v>-7.46E-2</v>
      </c>
      <c r="DV55" s="16">
        <v>-7.0099999999999996E-2</v>
      </c>
      <c r="DW55" s="136">
        <v>-6.5299999999999997E-2</v>
      </c>
      <c r="DX55" s="109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31">
        <v>-4.48E-2</v>
      </c>
      <c r="EL55" s="16">
        <v>-4.3099999999999999E-2</v>
      </c>
      <c r="EM55" s="136">
        <v>-2.7699999999999999E-2</v>
      </c>
      <c r="EN55" s="131">
        <v>-3.3300000000000003E-2</v>
      </c>
      <c r="EO55" s="7">
        <v>-2.9100000000000001E-2</v>
      </c>
      <c r="EP55" s="88">
        <v>-3.7699999999999997E-2</v>
      </c>
      <c r="EQ55" s="107">
        <v>-2.3400000000000001E-2</v>
      </c>
      <c r="ER55" s="7">
        <v>-3.5000000000000001E-3</v>
      </c>
      <c r="ES55" s="7">
        <v>-1.9599999999999999E-2</v>
      </c>
      <c r="ET55" s="7"/>
      <c r="EU55" s="7"/>
      <c r="EV55" s="7"/>
      <c r="EW55" s="7"/>
      <c r="EX55" s="7"/>
      <c r="EY55" s="7"/>
      <c r="EZ55" s="7"/>
      <c r="FA55" s="7"/>
      <c r="FB55" s="7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8"/>
      <c r="D56" s="134">
        <v>-9.9000000000000008E-3</v>
      </c>
      <c r="E56" s="16">
        <v>-1.4500000000000001E-2</v>
      </c>
      <c r="F56" s="89">
        <v>-3.7600000000000001E-2</v>
      </c>
      <c r="G56" s="135">
        <v>-5.5500000000000001E-2</v>
      </c>
      <c r="H56" s="31">
        <v>-5.2600000000000001E-2</v>
      </c>
      <c r="I56" s="136">
        <v>-4.2500000000000003E-2</v>
      </c>
      <c r="J56" s="131">
        <v>-3.9399999999999998E-2</v>
      </c>
      <c r="K56" s="16">
        <v>-4.0899999999999999E-2</v>
      </c>
      <c r="L56" s="87">
        <v>-3.9800000000000002E-2</v>
      </c>
      <c r="M56" s="133">
        <v>-4.5100000000000001E-2</v>
      </c>
      <c r="N56" s="7">
        <v>-5.2299999999999999E-2</v>
      </c>
      <c r="O56" s="136">
        <v>-3.85E-2</v>
      </c>
      <c r="P56" s="132">
        <v>-4.4600000000000001E-2</v>
      </c>
      <c r="Q56" s="92">
        <v>-4.4600000000000001E-2</v>
      </c>
      <c r="R56" s="86">
        <v>-4.6699999999999998E-2</v>
      </c>
      <c r="S56" s="132">
        <v>-5.33E-2</v>
      </c>
      <c r="T56" s="22">
        <v>-5.4899999999999997E-2</v>
      </c>
      <c r="U56" s="86">
        <v>-3.6400000000000002E-2</v>
      </c>
      <c r="V56" s="132">
        <v>-3.2000000000000001E-2</v>
      </c>
      <c r="W56" s="92">
        <v>-5.4300000000000001E-2</v>
      </c>
      <c r="X56" s="87">
        <v>-6.2600000000000003E-2</v>
      </c>
      <c r="Y56" s="134">
        <v>-7.7899999999999997E-2</v>
      </c>
      <c r="Z56" s="22">
        <v>-4.65E-2</v>
      </c>
      <c r="AA56" s="136">
        <v>-6.6900000000000001E-2</v>
      </c>
      <c r="AB56" s="131">
        <v>-5.6599999999999998E-2</v>
      </c>
      <c r="AC56" s="16">
        <v>-6.83E-2</v>
      </c>
      <c r="AD56" s="136">
        <v>-6.7699999999999996E-2</v>
      </c>
      <c r="AE56" s="131">
        <v>-6.7699999999999996E-2</v>
      </c>
      <c r="AF56" s="7">
        <v>-6.9400000000000003E-2</v>
      </c>
      <c r="AG56" s="88">
        <v>-6.6600000000000006E-2</v>
      </c>
      <c r="AH56" s="133">
        <v>-6.93E-2</v>
      </c>
      <c r="AI56" s="7">
        <v>-5.1900000000000002E-2</v>
      </c>
      <c r="AJ56" s="85">
        <v>-5.74E-2</v>
      </c>
      <c r="AK56" s="133">
        <v>-3.7999999999999999E-2</v>
      </c>
      <c r="AL56" s="7">
        <v>-4.5600000000000002E-2</v>
      </c>
      <c r="AM56" s="85">
        <v>-7.1800000000000003E-2</v>
      </c>
      <c r="AN56" s="131">
        <v>-8.1600000000000006E-2</v>
      </c>
      <c r="AO56" s="16">
        <v>-7.3800000000000004E-2</v>
      </c>
      <c r="AP56" s="136">
        <v>-8.0600000000000005E-2</v>
      </c>
      <c r="AQ56" s="131">
        <v>-6.7299999999999999E-2</v>
      </c>
      <c r="AR56" s="16">
        <v>-6.8699999999999997E-2</v>
      </c>
      <c r="AS56" s="136">
        <v>-7.3700000000000002E-2</v>
      </c>
      <c r="AT56" s="130">
        <v>-5.0200000000000002E-2</v>
      </c>
      <c r="AU56" s="48">
        <v>-5.79E-2</v>
      </c>
      <c r="AV56" s="85">
        <v>-5.4800000000000001E-2</v>
      </c>
      <c r="AW56" s="131">
        <v>-7.5899999999999995E-2</v>
      </c>
      <c r="AX56" s="16">
        <v>-8.1299999999999997E-2</v>
      </c>
      <c r="AY56" s="136">
        <v>-7.7799999999999994E-2</v>
      </c>
      <c r="AZ56" s="131">
        <v>-7.0699999999999999E-2</v>
      </c>
      <c r="BA56" s="16">
        <v>-8.0500000000000002E-2</v>
      </c>
      <c r="BB56" s="85">
        <v>-7.3999999999999996E-2</v>
      </c>
      <c r="BC56" s="130">
        <v>-9.5399999999999999E-2</v>
      </c>
      <c r="BD56" s="16">
        <v>-0.09</v>
      </c>
      <c r="BE56" s="136">
        <v>-9.2100000000000001E-2</v>
      </c>
      <c r="BF56" s="131">
        <v>-9.11E-2</v>
      </c>
      <c r="BG56" s="16">
        <v>-7.7899999999999997E-2</v>
      </c>
      <c r="BH56" s="88">
        <v>-7.7600000000000002E-2</v>
      </c>
      <c r="BI56" s="133">
        <v>-7.9799999999999996E-2</v>
      </c>
      <c r="BJ56" s="7">
        <v>-7.7899999999999997E-2</v>
      </c>
      <c r="BK56" s="88">
        <v>-6.4299999999999996E-2</v>
      </c>
      <c r="BL56" s="133">
        <v>-7.3599999999999999E-2</v>
      </c>
      <c r="BM56" s="7">
        <v>-7.3200000000000001E-2</v>
      </c>
      <c r="BN56" s="88">
        <v>-0.1075</v>
      </c>
      <c r="BO56" s="105">
        <v>-0.1086</v>
      </c>
      <c r="BP56" s="48">
        <v>-9.9699999999999997E-2</v>
      </c>
      <c r="BQ56" s="48">
        <v>-0.1095</v>
      </c>
      <c r="BS56" s="133">
        <v>-0.1061</v>
      </c>
      <c r="BT56" s="48">
        <v>-0.1082</v>
      </c>
      <c r="BU56" s="88">
        <v>-0.1023</v>
      </c>
      <c r="BV56" s="133">
        <v>-9.5200000000000007E-2</v>
      </c>
      <c r="BW56" s="7">
        <v>-8.6699999999999999E-2</v>
      </c>
      <c r="BX56" s="88">
        <v>-8.5900000000000004E-2</v>
      </c>
      <c r="BY56" s="133">
        <v>-9.0200000000000002E-2</v>
      </c>
      <c r="BZ56" s="7">
        <v>-8.3099999999999993E-2</v>
      </c>
      <c r="CA56" s="136">
        <v>-7.6999999999999999E-2</v>
      </c>
      <c r="CB56" s="131">
        <v>-6.25E-2</v>
      </c>
      <c r="CC56" s="16">
        <v>-6.1699999999999998E-2</v>
      </c>
      <c r="CD56" s="136">
        <v>-5.4800000000000001E-2</v>
      </c>
      <c r="CE56" s="131">
        <v>-4.9000000000000002E-2</v>
      </c>
      <c r="CF56" s="16">
        <v>-6.2600000000000003E-2</v>
      </c>
      <c r="CG56" s="136">
        <v>-6.0999999999999999E-2</v>
      </c>
      <c r="CH56" s="131">
        <v>-5.9700000000000003E-2</v>
      </c>
      <c r="CI56" s="16">
        <v>-5.5100000000000003E-2</v>
      </c>
      <c r="CJ56" s="136">
        <v>-7.0300000000000001E-2</v>
      </c>
      <c r="CK56" s="131">
        <v>-6.8199999999999997E-2</v>
      </c>
      <c r="CL56" s="16">
        <v>-6.3700000000000007E-2</v>
      </c>
      <c r="CM56" s="136">
        <v>-7.4300000000000005E-2</v>
      </c>
      <c r="CN56" s="131">
        <v>-7.2999999999999995E-2</v>
      </c>
      <c r="CO56" s="16">
        <v>-6.6699999999999995E-2</v>
      </c>
      <c r="CP56" s="136">
        <v>-5.1400000000000001E-2</v>
      </c>
      <c r="CQ56" s="131">
        <v>-7.1400000000000005E-2</v>
      </c>
      <c r="CR56" s="16">
        <v>-7.2900000000000006E-2</v>
      </c>
      <c r="CS56" s="136">
        <v>-8.4599999999999995E-2</v>
      </c>
      <c r="CT56" s="131">
        <v>-8.4500000000000006E-2</v>
      </c>
      <c r="CU56" s="16">
        <v>-8.3699999999999997E-2</v>
      </c>
      <c r="CV56" s="136">
        <v>-7.2700000000000001E-2</v>
      </c>
      <c r="CW56" s="131">
        <v>-7.8200000000000006E-2</v>
      </c>
      <c r="CX56" s="16">
        <v>-9.2799999999999994E-2</v>
      </c>
      <c r="CY56" s="136">
        <v>-9.4100000000000003E-2</v>
      </c>
      <c r="CZ56" s="131">
        <v>-8.3299999999999999E-2</v>
      </c>
      <c r="DA56" s="16">
        <v>-7.5499999999999998E-2</v>
      </c>
      <c r="DB56" s="136">
        <v>-7.5800000000000006E-2</v>
      </c>
      <c r="DC56" s="131">
        <v>-7.2300000000000003E-2</v>
      </c>
      <c r="DD56" s="16">
        <v>-7.9100000000000004E-2</v>
      </c>
      <c r="DE56" s="136">
        <v>-8.1500000000000003E-2</v>
      </c>
      <c r="DF56" s="131">
        <v>-7.46E-2</v>
      </c>
      <c r="DG56" s="16">
        <v>-7.5200000000000003E-2</v>
      </c>
      <c r="DH56" s="136">
        <v>-7.7299999999999994E-2</v>
      </c>
      <c r="DI56" s="131">
        <v>-6.3799999999999996E-2</v>
      </c>
      <c r="DJ56" s="16">
        <v>-5.6899999999999999E-2</v>
      </c>
      <c r="DK56" s="136">
        <v>-5.7200000000000001E-2</v>
      </c>
      <c r="DL56" s="109">
        <v>-5.0599999999999999E-2</v>
      </c>
      <c r="DM56" s="16">
        <v>-5.7700000000000001E-2</v>
      </c>
      <c r="DN56" s="306">
        <v>-7.7799999999999994E-2</v>
      </c>
      <c r="DO56" s="343"/>
      <c r="DP56" s="16">
        <v>-7.4999999999999997E-2</v>
      </c>
      <c r="DQ56" s="136">
        <v>-6.7699999999999996E-2</v>
      </c>
      <c r="DR56" s="131">
        <v>-7.0499999999999993E-2</v>
      </c>
      <c r="DS56" s="16">
        <v>-6.59E-2</v>
      </c>
      <c r="DT56" s="88">
        <v>-8.4599999999999995E-2</v>
      </c>
      <c r="DU56" s="133">
        <v>-8.72E-2</v>
      </c>
      <c r="DV56" s="7">
        <v>-8.7499999999999994E-2</v>
      </c>
      <c r="DW56" s="88">
        <v>-7.1300000000000002E-2</v>
      </c>
      <c r="DX56" s="107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133">
        <v>-5.6099999999999997E-2</v>
      </c>
      <c r="EL56" s="7">
        <v>-6.3899999999999998E-2</v>
      </c>
      <c r="EM56" s="88">
        <v>-3.3500000000000002E-2</v>
      </c>
      <c r="EN56" s="133">
        <v>-3.7100000000000001E-2</v>
      </c>
      <c r="EO56" s="16">
        <v>-4.1200000000000001E-2</v>
      </c>
      <c r="EP56" s="136">
        <v>-4.4999999999999998E-2</v>
      </c>
      <c r="EQ56" s="109">
        <v>-4.1599999999999998E-2</v>
      </c>
      <c r="ER56" s="16">
        <v>-3.3799999999999997E-2</v>
      </c>
      <c r="ES56" s="16">
        <v>-4.9700000000000001E-2</v>
      </c>
      <c r="ET56" s="16"/>
      <c r="EU56" s="16"/>
      <c r="EV56" s="16"/>
      <c r="EW56" s="16"/>
      <c r="EX56" s="16"/>
      <c r="EY56" s="16"/>
      <c r="EZ56" s="16"/>
      <c r="FA56" s="16"/>
      <c r="FB56" s="16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8"/>
      <c r="D57" s="135">
        <v>-1.1299999999999999E-2</v>
      </c>
      <c r="E57" s="31">
        <v>-1.7000000000000001E-2</v>
      </c>
      <c r="F57" s="136">
        <v>-4.19E-2</v>
      </c>
      <c r="G57" s="137">
        <v>-6.2399999999999997E-2</v>
      </c>
      <c r="H57" s="35">
        <v>-6.2300000000000001E-2</v>
      </c>
      <c r="I57" s="86">
        <v>-4.5600000000000002E-2</v>
      </c>
      <c r="J57" s="132">
        <v>-5.16E-2</v>
      </c>
      <c r="K57" s="22">
        <v>-5.5500000000000001E-2</v>
      </c>
      <c r="L57" s="136">
        <v>-6.9500000000000006E-2</v>
      </c>
      <c r="M57" s="131">
        <v>-5.96E-2</v>
      </c>
      <c r="N57" s="16">
        <v>-5.3100000000000001E-2</v>
      </c>
      <c r="O57" s="86">
        <v>-4.6699999999999998E-2</v>
      </c>
      <c r="P57" s="133">
        <v>-4.4999999999999998E-2</v>
      </c>
      <c r="Q57" s="16">
        <v>-4.6199999999999998E-2</v>
      </c>
      <c r="R57" s="136">
        <v>-4.6899999999999997E-2</v>
      </c>
      <c r="S57" s="134">
        <v>-5.74E-2</v>
      </c>
      <c r="T57" s="7">
        <v>-5.9900000000000002E-2</v>
      </c>
      <c r="U57" s="87">
        <v>-5.8500000000000003E-2</v>
      </c>
      <c r="V57" s="134">
        <v>-7.4099999999999999E-2</v>
      </c>
      <c r="W57" s="22">
        <v>-8.3699999999999997E-2</v>
      </c>
      <c r="X57" s="88">
        <v>-6.8900000000000003E-2</v>
      </c>
      <c r="Y57" s="133">
        <v>-8.6999999999999994E-2</v>
      </c>
      <c r="Z57" s="7">
        <v>-9.7900000000000001E-2</v>
      </c>
      <c r="AA57" s="88">
        <v>-8.0799999999999997E-2</v>
      </c>
      <c r="AB57" s="133">
        <v>-7.3700000000000002E-2</v>
      </c>
      <c r="AC57" s="7">
        <v>-8.0299999999999996E-2</v>
      </c>
      <c r="AD57" s="88">
        <v>-8.4099999999999994E-2</v>
      </c>
      <c r="AE57" s="133">
        <v>-8.9899999999999994E-2</v>
      </c>
      <c r="AF57" s="16">
        <v>-0.08</v>
      </c>
      <c r="AG57" s="136">
        <v>-8.9200000000000002E-2</v>
      </c>
      <c r="AH57" s="131">
        <v>-9.9900000000000003E-2</v>
      </c>
      <c r="AI57" s="16">
        <v>-8.7099999999999997E-2</v>
      </c>
      <c r="AJ57" s="136">
        <v>-8.4900000000000003E-2</v>
      </c>
      <c r="AK57" s="131">
        <v>-7.7899999999999997E-2</v>
      </c>
      <c r="AL57" s="16">
        <v>-7.17E-2</v>
      </c>
      <c r="AM57" s="136">
        <v>-8.7999999999999995E-2</v>
      </c>
      <c r="AN57" s="130">
        <v>-8.2799999999999999E-2</v>
      </c>
      <c r="AO57" s="48">
        <v>-8.5000000000000006E-2</v>
      </c>
      <c r="AP57" s="85">
        <v>-8.5999999999999993E-2</v>
      </c>
      <c r="AQ57" s="130">
        <v>-7.5600000000000001E-2</v>
      </c>
      <c r="AR57" s="48">
        <v>-6.9800000000000001E-2</v>
      </c>
      <c r="AS57" s="85">
        <v>-7.7100000000000002E-2</v>
      </c>
      <c r="AT57" s="131">
        <v>-7.0000000000000007E-2</v>
      </c>
      <c r="AU57" s="16">
        <v>-7.1999999999999995E-2</v>
      </c>
      <c r="AV57" s="136">
        <v>-7.4200000000000002E-2</v>
      </c>
      <c r="AW57" s="130">
        <v>-8.43E-2</v>
      </c>
      <c r="AX57" s="48">
        <v>-9.2799999999999994E-2</v>
      </c>
      <c r="AY57" s="85">
        <v>-9.2399999999999996E-2</v>
      </c>
      <c r="AZ57" s="130">
        <v>-9.0899999999999995E-2</v>
      </c>
      <c r="BA57" s="48">
        <v>-8.9099999999999999E-2</v>
      </c>
      <c r="BB57" s="136">
        <v>-0.1095</v>
      </c>
      <c r="BC57" s="131">
        <v>-0.10340000000000001</v>
      </c>
      <c r="BD57" s="48">
        <v>-0.1014</v>
      </c>
      <c r="BE57" s="85">
        <v>-0.12280000000000001</v>
      </c>
      <c r="BF57" s="130">
        <v>-0.11609999999999999</v>
      </c>
      <c r="BG57" s="48">
        <v>-0.1157</v>
      </c>
      <c r="BH57" s="85">
        <v>-0.10539999999999999</v>
      </c>
      <c r="BI57" s="130">
        <v>-0.1014</v>
      </c>
      <c r="BJ57" s="48">
        <v>-0.1172</v>
      </c>
      <c r="BK57" s="85">
        <v>-9.5799999999999996E-2</v>
      </c>
      <c r="BL57" s="130">
        <v>-0.10009999999999999</v>
      </c>
      <c r="BM57" s="48">
        <v>-0.1101</v>
      </c>
      <c r="BN57" s="85">
        <v>-0.1143</v>
      </c>
      <c r="BO57" s="107">
        <v>-0.1268</v>
      </c>
      <c r="BP57" s="7">
        <v>-0.1232</v>
      </c>
      <c r="BQ57" s="7">
        <v>-0.115</v>
      </c>
      <c r="BS57" s="130">
        <v>-0.1066</v>
      </c>
      <c r="BT57" s="7">
        <v>-0.1101</v>
      </c>
      <c r="BU57" s="85">
        <v>-0.14299999999999999</v>
      </c>
      <c r="BV57" s="130">
        <v>-0.1633</v>
      </c>
      <c r="BW57" s="48">
        <v>-0.15959999999999999</v>
      </c>
      <c r="BX57" s="85">
        <v>-0.1593</v>
      </c>
      <c r="BY57" s="130">
        <v>-0.16300000000000001</v>
      </c>
      <c r="BZ57" s="48">
        <v>-0.1636</v>
      </c>
      <c r="CA57" s="85">
        <v>-0.15570000000000001</v>
      </c>
      <c r="CB57" s="130">
        <v>-0.11269999999999999</v>
      </c>
      <c r="CC57" s="48">
        <v>-0.11840000000000001</v>
      </c>
      <c r="CD57" s="85">
        <v>-0.1113</v>
      </c>
      <c r="CE57" s="130">
        <v>-0.1022</v>
      </c>
      <c r="CF57" s="48">
        <v>-8.8300000000000003E-2</v>
      </c>
      <c r="CG57" s="85">
        <v>-8.9300000000000004E-2</v>
      </c>
      <c r="CH57" s="130">
        <v>-8.3299999999999999E-2</v>
      </c>
      <c r="CI57" s="48">
        <v>-8.5699999999999998E-2</v>
      </c>
      <c r="CJ57" s="85">
        <v>-8.7499999999999994E-2</v>
      </c>
      <c r="CK57" s="130">
        <v>-0.1071</v>
      </c>
      <c r="CL57" s="48">
        <v>-0.1091</v>
      </c>
      <c r="CM57" s="85">
        <v>-0.1089</v>
      </c>
      <c r="CN57" s="130">
        <v>-0.12690000000000001</v>
      </c>
      <c r="CO57" s="48">
        <v>-0.1178</v>
      </c>
      <c r="CP57" s="85">
        <v>-0.13100000000000001</v>
      </c>
      <c r="CQ57" s="130">
        <v>-0.1673</v>
      </c>
      <c r="CR57" s="48">
        <v>-0.16270000000000001</v>
      </c>
      <c r="CS57" s="85">
        <v>-0.16059999999999999</v>
      </c>
      <c r="CT57" s="130">
        <v>-0.18229999999999999</v>
      </c>
      <c r="CU57" s="48">
        <v>-0.16889999999999999</v>
      </c>
      <c r="CV57" s="85">
        <v>-0.1394</v>
      </c>
      <c r="CW57" s="130">
        <v>-0.12239999999999999</v>
      </c>
      <c r="CX57" s="48">
        <v>-0.14460000000000001</v>
      </c>
      <c r="CY57" s="85">
        <v>-0.15629999999999999</v>
      </c>
      <c r="CZ57" s="130">
        <v>-0.1724</v>
      </c>
      <c r="DA57" s="48">
        <v>-0.17829999999999999</v>
      </c>
      <c r="DB57" s="85">
        <v>-0.16919999999999999</v>
      </c>
      <c r="DC57" s="130">
        <v>-0.1641</v>
      </c>
      <c r="DD57" s="48">
        <v>-0.16950000000000001</v>
      </c>
      <c r="DE57" s="85">
        <v>-0.19670000000000001</v>
      </c>
      <c r="DF57" s="130">
        <v>-0.21329999999999999</v>
      </c>
      <c r="DG57" s="48">
        <v>-0.20630000000000001</v>
      </c>
      <c r="DH57" s="85">
        <v>-0.21110000000000001</v>
      </c>
      <c r="DI57" s="130">
        <v>-0.1933</v>
      </c>
      <c r="DJ57" s="48">
        <v>-0.19409999999999999</v>
      </c>
      <c r="DK57" s="85">
        <v>-0.17829999999999999</v>
      </c>
      <c r="DL57" s="105">
        <v>-0.1862</v>
      </c>
      <c r="DM57" s="48">
        <v>-0.19139999999999999</v>
      </c>
      <c r="DN57" s="324">
        <v>-0.19470000000000001</v>
      </c>
      <c r="DO57" s="343"/>
      <c r="DP57" s="48">
        <v>-0.22020000000000001</v>
      </c>
      <c r="DQ57" s="85">
        <v>-0.23469999999999999</v>
      </c>
      <c r="DR57" s="130">
        <v>-0.22209999999999999</v>
      </c>
      <c r="DS57" s="48">
        <v>-0.2271</v>
      </c>
      <c r="DT57" s="85">
        <v>-0.2253</v>
      </c>
      <c r="DU57" s="130">
        <v>-0.21529999999999999</v>
      </c>
      <c r="DV57" s="48">
        <v>-0.22559999999999999</v>
      </c>
      <c r="DW57" s="85">
        <v>-0.24329999999999999</v>
      </c>
      <c r="DX57" s="105">
        <v>-0.23169999999999999</v>
      </c>
      <c r="DY57" s="92">
        <v>-0.21479999999999999</v>
      </c>
      <c r="DZ57" s="92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132">
        <v>-0.22939999999999999</v>
      </c>
      <c r="EL57" s="92">
        <v>-0.23580000000000001</v>
      </c>
      <c r="EM57" s="86">
        <v>-0.2117</v>
      </c>
      <c r="EN57" s="132">
        <v>-0.22600000000000001</v>
      </c>
      <c r="EO57" s="92">
        <v>-0.2273</v>
      </c>
      <c r="EP57" s="86">
        <v>-0.21379999999999999</v>
      </c>
      <c r="EQ57" s="108">
        <v>-0.21110000000000001</v>
      </c>
      <c r="ER57" s="92">
        <v>-0.21249999999999999</v>
      </c>
      <c r="ES57" s="92">
        <v>-0.2402</v>
      </c>
      <c r="ET57" s="92"/>
      <c r="EU57" s="92"/>
      <c r="EV57" s="92"/>
      <c r="EW57" s="92"/>
      <c r="EX57" s="92"/>
      <c r="EY57" s="92"/>
      <c r="EZ57" s="92"/>
      <c r="FA57" s="92"/>
      <c r="FB57" s="92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8"/>
      <c r="D58" s="137">
        <v>-1.38E-2</v>
      </c>
      <c r="E58" s="22">
        <v>-4.3200000000000002E-2</v>
      </c>
      <c r="F58" s="87">
        <v>-5.2699999999999997E-2</v>
      </c>
      <c r="G58" s="134">
        <v>-9.9099999999999994E-2</v>
      </c>
      <c r="H58" s="22">
        <v>-8.1000000000000003E-2</v>
      </c>
      <c r="I58" s="87">
        <v>-7.0300000000000001E-2</v>
      </c>
      <c r="J58" s="134">
        <v>-6.5699999999999995E-2</v>
      </c>
      <c r="K58" s="92">
        <v>-5.7200000000000001E-2</v>
      </c>
      <c r="L58" s="86">
        <v>-7.5499999999999998E-2</v>
      </c>
      <c r="M58" s="132">
        <v>-7.5999999999999998E-2</v>
      </c>
      <c r="N58" s="92">
        <v>-5.7200000000000001E-2</v>
      </c>
      <c r="O58" s="88">
        <v>-5.8299999999999998E-2</v>
      </c>
      <c r="P58" s="131">
        <v>-4.6300000000000001E-2</v>
      </c>
      <c r="Q58" s="7">
        <v>-4.6800000000000001E-2</v>
      </c>
      <c r="R58" s="87">
        <v>-5.91E-2</v>
      </c>
      <c r="S58" s="133">
        <v>-6.1100000000000002E-2</v>
      </c>
      <c r="T58" s="92">
        <v>-6.0100000000000001E-2</v>
      </c>
      <c r="U58" s="88">
        <v>-9.0399999999999994E-2</v>
      </c>
      <c r="V58" s="133">
        <v>-8.6999999999999994E-2</v>
      </c>
      <c r="W58" s="7">
        <v>-8.4599999999999995E-2</v>
      </c>
      <c r="X58" s="86">
        <v>-9.8599999999999993E-2</v>
      </c>
      <c r="Y58" s="132">
        <v>-0.1011</v>
      </c>
      <c r="Z58" s="92">
        <v>-0.11210000000000001</v>
      </c>
      <c r="AA58" s="86">
        <v>-0.10970000000000001</v>
      </c>
      <c r="AB58" s="132">
        <v>-0.1004</v>
      </c>
      <c r="AC58" s="92">
        <v>-9.8599999999999993E-2</v>
      </c>
      <c r="AD58" s="86">
        <v>-9.1700000000000004E-2</v>
      </c>
      <c r="AE58" s="132">
        <v>-0.1027</v>
      </c>
      <c r="AF58" s="92">
        <v>-0.1195</v>
      </c>
      <c r="AG58" s="86">
        <v>-0.13059999999999999</v>
      </c>
      <c r="AH58" s="132">
        <v>-0.1421</v>
      </c>
      <c r="AI58" s="92">
        <v>-0.13270000000000001</v>
      </c>
      <c r="AJ58" s="86">
        <v>-0.1368</v>
      </c>
      <c r="AK58" s="132">
        <v>-0.1351</v>
      </c>
      <c r="AL58" s="92">
        <v>-0.14879999999999999</v>
      </c>
      <c r="AM58" s="86">
        <v>-0.17</v>
      </c>
      <c r="AN58" s="132">
        <v>-0.16900000000000001</v>
      </c>
      <c r="AO58" s="92">
        <v>-0.16569999999999999</v>
      </c>
      <c r="AP58" s="86">
        <v>-0.1593</v>
      </c>
      <c r="AQ58" s="132">
        <v>-0.16189999999999999</v>
      </c>
      <c r="AR58" s="92">
        <v>-0.1731</v>
      </c>
      <c r="AS58" s="86">
        <v>-0.17</v>
      </c>
      <c r="AT58" s="132">
        <v>-0.16439999999999999</v>
      </c>
      <c r="AU58" s="92">
        <v>-0.16470000000000001</v>
      </c>
      <c r="AV58" s="86">
        <v>-0.1714</v>
      </c>
      <c r="AW58" s="132">
        <v>-0.18360000000000001</v>
      </c>
      <c r="AX58" s="92">
        <v>-0.187</v>
      </c>
      <c r="AY58" s="86">
        <v>-0.1726</v>
      </c>
      <c r="AZ58" s="132">
        <v>-0.16020000000000001</v>
      </c>
      <c r="BA58" s="92">
        <v>-0.15959999999999999</v>
      </c>
      <c r="BB58" s="86">
        <v>-0.16420000000000001</v>
      </c>
      <c r="BC58" s="132">
        <v>-0.17080000000000001</v>
      </c>
      <c r="BD58" s="92">
        <v>-0.18190000000000001</v>
      </c>
      <c r="BE58" s="86">
        <v>-0.1958</v>
      </c>
      <c r="BF58" s="132">
        <v>-0.1923</v>
      </c>
      <c r="BG58" s="92">
        <v>-0.18429999999999999</v>
      </c>
      <c r="BH58" s="86">
        <v>-0.1802</v>
      </c>
      <c r="BI58" s="132">
        <v>-0.1837</v>
      </c>
      <c r="BJ58" s="92">
        <v>-0.1948</v>
      </c>
      <c r="BK58" s="86">
        <v>-0.19239999999999999</v>
      </c>
      <c r="BL58" s="132">
        <v>-0.21640000000000001</v>
      </c>
      <c r="BM58" s="92">
        <v>-0.2228</v>
      </c>
      <c r="BN58" s="86">
        <v>-0.23169999999999999</v>
      </c>
      <c r="BO58" s="108">
        <v>-0.23769999999999999</v>
      </c>
      <c r="BP58" s="92">
        <v>-0.23730000000000001</v>
      </c>
      <c r="BQ58" s="92">
        <v>-0.24099999999999999</v>
      </c>
      <c r="BS58" s="132">
        <v>-0.2369</v>
      </c>
      <c r="BT58" s="92">
        <v>-0.22819999999999999</v>
      </c>
      <c r="BU58" s="86">
        <v>-0.23619999999999999</v>
      </c>
      <c r="BV58" s="132">
        <v>-0.24049999999999999</v>
      </c>
      <c r="BW58" s="92">
        <v>-0.24030000000000001</v>
      </c>
      <c r="BX58" s="86">
        <v>-0.24030000000000001</v>
      </c>
      <c r="BY58" s="132">
        <v>-0.25330000000000003</v>
      </c>
      <c r="BZ58" s="92">
        <v>-0.26729999999999998</v>
      </c>
      <c r="CA58" s="86">
        <v>-0.24679999999999999</v>
      </c>
      <c r="CB58" s="132">
        <v>-0.23169999999999999</v>
      </c>
      <c r="CC58" s="92">
        <v>-0.22919999999999999</v>
      </c>
      <c r="CD58" s="86">
        <v>-0.21879999999999999</v>
      </c>
      <c r="CE58" s="132">
        <v>-0.21190000000000001</v>
      </c>
      <c r="CF58" s="92">
        <v>-0.20660000000000001</v>
      </c>
      <c r="CG58" s="86">
        <v>-0.21049999999999999</v>
      </c>
      <c r="CH58" s="132">
        <v>-0.20680000000000001</v>
      </c>
      <c r="CI58" s="92">
        <v>-0.20680000000000001</v>
      </c>
      <c r="CJ58" s="86">
        <v>-0.1956</v>
      </c>
      <c r="CK58" s="132">
        <v>-0.19520000000000001</v>
      </c>
      <c r="CL58" s="92">
        <v>-0.20979999999999999</v>
      </c>
      <c r="CM58" s="86">
        <v>-0.1991</v>
      </c>
      <c r="CN58" s="132">
        <v>-0.2072</v>
      </c>
      <c r="CO58" s="92">
        <v>-0.23680000000000001</v>
      </c>
      <c r="CP58" s="86">
        <v>-0.23480000000000001</v>
      </c>
      <c r="CQ58" s="132">
        <v>-0.25509999999999999</v>
      </c>
      <c r="CR58" s="92">
        <v>-0.24060000000000001</v>
      </c>
      <c r="CS58" s="86">
        <v>-0.24640000000000001</v>
      </c>
      <c r="CT58" s="132">
        <v>-0.25469999999999998</v>
      </c>
      <c r="CU58" s="92">
        <v>-0.2477</v>
      </c>
      <c r="CV58" s="86">
        <v>-0.2276</v>
      </c>
      <c r="CW58" s="132">
        <v>-0.2261</v>
      </c>
      <c r="CX58" s="92">
        <v>-0.24149999999999999</v>
      </c>
      <c r="CY58" s="86">
        <v>-0.24679999999999999</v>
      </c>
      <c r="CZ58" s="132">
        <v>-0.24490000000000001</v>
      </c>
      <c r="DA58" s="92">
        <v>-0.2432</v>
      </c>
      <c r="DB58" s="86">
        <v>-0.24179999999999999</v>
      </c>
      <c r="DC58" s="132">
        <v>-0.23749999999999999</v>
      </c>
      <c r="DD58" s="92">
        <v>-0.2404</v>
      </c>
      <c r="DE58" s="86">
        <v>-0.24610000000000001</v>
      </c>
      <c r="DF58" s="132">
        <v>-0.2445</v>
      </c>
      <c r="DG58" s="92">
        <v>-0.24060000000000001</v>
      </c>
      <c r="DH58" s="86">
        <v>-0.24049999999999999</v>
      </c>
      <c r="DI58" s="132">
        <v>-0.23150000000000001</v>
      </c>
      <c r="DJ58" s="92">
        <v>-0.23200000000000001</v>
      </c>
      <c r="DK58" s="86">
        <v>-0.223</v>
      </c>
      <c r="DL58" s="108">
        <v>-0.22420000000000001</v>
      </c>
      <c r="DM58" s="92">
        <v>-0.22550000000000001</v>
      </c>
      <c r="DN58" s="310">
        <v>-0.2394</v>
      </c>
      <c r="DO58" s="343"/>
      <c r="DP58" s="92">
        <v>-0.25230000000000002</v>
      </c>
      <c r="DQ58" s="86">
        <v>-0.2515</v>
      </c>
      <c r="DR58" s="132">
        <v>-0.25469999999999998</v>
      </c>
      <c r="DS58" s="92">
        <v>-0.25829999999999997</v>
      </c>
      <c r="DT58" s="86">
        <v>-0.2717</v>
      </c>
      <c r="DU58" s="132">
        <v>-0.27039999999999997</v>
      </c>
      <c r="DV58" s="92">
        <v>-0.25269999999999998</v>
      </c>
      <c r="DW58" s="86">
        <v>-0.26960000000000001</v>
      </c>
      <c r="DX58" s="108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130">
        <v>-0.29170000000000001</v>
      </c>
      <c r="EL58" s="48">
        <v>-0.29659999999999997</v>
      </c>
      <c r="EM58" s="85">
        <v>-0.27689999999999998</v>
      </c>
      <c r="EN58" s="130">
        <v>-0.28699999999999998</v>
      </c>
      <c r="EO58" s="48">
        <v>-0.27650000000000002</v>
      </c>
      <c r="EP58" s="85">
        <v>-0.27250000000000002</v>
      </c>
      <c r="EQ58" s="105">
        <v>-0.27</v>
      </c>
      <c r="ER58" s="48">
        <v>-0.26669999999999999</v>
      </c>
      <c r="ES58" s="48">
        <v>-0.26490000000000002</v>
      </c>
      <c r="ET58" s="48"/>
      <c r="EU58" s="48"/>
      <c r="EV58" s="48"/>
      <c r="EW58" s="48"/>
      <c r="EX58" s="48"/>
      <c r="EY58" s="48"/>
      <c r="EZ58" s="48"/>
      <c r="FA58" s="48"/>
      <c r="FB58" s="48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3"/>
      <c r="B59" s="57"/>
      <c r="C59" s="99"/>
      <c r="D59" s="83"/>
      <c r="E59" s="57"/>
      <c r="F59" s="84"/>
      <c r="G59" s="83"/>
      <c r="H59" s="57">
        <v>1.62</v>
      </c>
      <c r="I59" s="84">
        <v>-7.88</v>
      </c>
      <c r="J59" s="83">
        <v>-2.2799999999999998</v>
      </c>
      <c r="K59" s="57">
        <v>-2.1800000000000002</v>
      </c>
      <c r="L59" s="84">
        <v>-9.16</v>
      </c>
      <c r="M59" s="83">
        <v>-1.22</v>
      </c>
      <c r="N59" s="57">
        <v>-3.74</v>
      </c>
      <c r="O59" s="84">
        <v>-4.9800000000000004</v>
      </c>
      <c r="P59" s="83">
        <v>0.38</v>
      </c>
      <c r="Q59" s="57">
        <v>1.46</v>
      </c>
      <c r="R59" s="84">
        <v>4.66</v>
      </c>
      <c r="S59" s="83">
        <v>-2.5</v>
      </c>
      <c r="T59" s="57">
        <v>4.16</v>
      </c>
      <c r="U59" s="84">
        <v>0.24</v>
      </c>
      <c r="V59" s="83">
        <v>-3.52</v>
      </c>
      <c r="W59" s="57">
        <v>4.16</v>
      </c>
      <c r="X59" s="84">
        <v>5.55</v>
      </c>
      <c r="Y59" s="83">
        <v>9.48</v>
      </c>
      <c r="Z59" s="57">
        <v>1.24</v>
      </c>
      <c r="AA59" s="84">
        <v>-3.22</v>
      </c>
      <c r="AB59" s="83">
        <v>-12.48</v>
      </c>
      <c r="AC59" s="57">
        <v>3.1</v>
      </c>
      <c r="AD59" s="84">
        <v>-0.64</v>
      </c>
      <c r="AE59" s="83">
        <v>11.76</v>
      </c>
      <c r="AF59" s="57">
        <v>-5.64</v>
      </c>
      <c r="AG59" s="84">
        <v>7.12</v>
      </c>
      <c r="AH59" s="83">
        <v>5.0599999999999996</v>
      </c>
      <c r="AI59" s="57">
        <v>-8.32</v>
      </c>
      <c r="AJ59" s="84">
        <v>3.66</v>
      </c>
      <c r="AK59" s="83">
        <v>-10.68</v>
      </c>
      <c r="AL59" s="57">
        <v>4.26</v>
      </c>
      <c r="AM59" s="84">
        <v>16.46</v>
      </c>
      <c r="AN59" s="83">
        <v>0.82</v>
      </c>
      <c r="AO59" s="57">
        <v>-1.26</v>
      </c>
      <c r="AP59" s="84">
        <v>-4.8600000000000003</v>
      </c>
      <c r="AQ59" s="83">
        <v>-1.34</v>
      </c>
      <c r="AR59" s="57">
        <v>-0.4</v>
      </c>
      <c r="AS59" s="84">
        <v>2</v>
      </c>
      <c r="AT59" s="83">
        <v>-8.23</v>
      </c>
      <c r="AU59" s="57">
        <v>3.8</v>
      </c>
      <c r="AV59" s="84">
        <v>-1.68</v>
      </c>
      <c r="AW59" s="83">
        <v>10.26</v>
      </c>
      <c r="AX59" s="57">
        <v>4.96</v>
      </c>
      <c r="AY59" s="84">
        <v>-2.62</v>
      </c>
      <c r="AZ59" s="83">
        <v>-6.38</v>
      </c>
      <c r="BA59" s="57">
        <v>0.34</v>
      </c>
      <c r="BB59" s="84">
        <v>1.24</v>
      </c>
      <c r="BC59" s="83">
        <v>6.42</v>
      </c>
      <c r="BD59" s="57">
        <v>0.7</v>
      </c>
      <c r="BE59" s="84">
        <v>16.84</v>
      </c>
      <c r="BF59" s="83">
        <v>-1.72</v>
      </c>
      <c r="BG59" s="57">
        <v>-5.72</v>
      </c>
      <c r="BH59" s="84">
        <v>-4.0199999999999996</v>
      </c>
      <c r="BI59" s="83">
        <v>-0.86</v>
      </c>
      <c r="BJ59" s="57">
        <v>5.73</v>
      </c>
      <c r="BK59" s="84">
        <v>-10.38</v>
      </c>
      <c r="BL59" s="83">
        <v>8.6</v>
      </c>
      <c r="BM59" s="57">
        <v>2.92</v>
      </c>
      <c r="BN59" s="84">
        <v>10.06</v>
      </c>
      <c r="BO59" s="113">
        <v>3.16</v>
      </c>
      <c r="BP59" s="57">
        <v>-0.02</v>
      </c>
      <c r="BQ59" s="84">
        <v>6</v>
      </c>
      <c r="BR59" s="58" t="s">
        <v>62</v>
      </c>
      <c r="BS59" s="83">
        <v>-4.5</v>
      </c>
      <c r="BT59" s="57">
        <v>-3.22</v>
      </c>
      <c r="BU59" s="84">
        <v>7.38</v>
      </c>
      <c r="BV59" s="83">
        <v>3.1</v>
      </c>
      <c r="BW59" s="57">
        <v>-3.97</v>
      </c>
      <c r="BX59" s="84">
        <v>0.62</v>
      </c>
      <c r="BY59" s="83">
        <v>6.38</v>
      </c>
      <c r="BZ59" s="57">
        <v>0.18</v>
      </c>
      <c r="CA59" s="84">
        <v>-6.36</v>
      </c>
      <c r="CB59" s="83">
        <v>-19.260000000000002</v>
      </c>
      <c r="CC59" s="57">
        <v>0.66</v>
      </c>
      <c r="CD59" s="84">
        <v>-10.06</v>
      </c>
      <c r="CE59" s="83">
        <v>-5.82</v>
      </c>
      <c r="CF59" s="57">
        <v>-0.88</v>
      </c>
      <c r="CG59" s="84">
        <v>-0.06</v>
      </c>
      <c r="CH59" s="83">
        <v>-2.52</v>
      </c>
      <c r="CI59" s="57">
        <v>-0.5</v>
      </c>
      <c r="CJ59" s="84">
        <v>1.72</v>
      </c>
      <c r="CK59" s="83">
        <v>3.08</v>
      </c>
      <c r="CL59" s="57">
        <v>-0.28000000000000003</v>
      </c>
      <c r="CM59" s="84">
        <v>-2.2599999999999998</v>
      </c>
      <c r="CN59" s="83">
        <v>4.96</v>
      </c>
      <c r="CO59" s="57">
        <v>2.84</v>
      </c>
      <c r="CP59" s="84">
        <v>-0.82</v>
      </c>
      <c r="CQ59" s="83">
        <v>19.48</v>
      </c>
      <c r="CR59" s="57">
        <v>-2.96</v>
      </c>
      <c r="CS59" s="84">
        <v>-3.56</v>
      </c>
      <c r="CT59" s="83">
        <v>5.98</v>
      </c>
      <c r="CU59" s="57">
        <v>-6.96</v>
      </c>
      <c r="CV59" s="84">
        <v>-11.83</v>
      </c>
      <c r="CW59" s="83">
        <v>-4.0599999999999996</v>
      </c>
      <c r="CX59" s="57">
        <v>5.44</v>
      </c>
      <c r="CY59" s="84">
        <v>7.02</v>
      </c>
      <c r="CZ59" s="83">
        <v>1.98</v>
      </c>
      <c r="DA59" s="57">
        <v>0.76</v>
      </c>
      <c r="DB59" s="84">
        <v>-4.16</v>
      </c>
      <c r="DC59" s="83">
        <v>-4.8</v>
      </c>
      <c r="DD59" s="57">
        <v>2.38</v>
      </c>
      <c r="DE59" s="84">
        <v>15.5</v>
      </c>
      <c r="DF59" s="83">
        <v>0.98</v>
      </c>
      <c r="DG59" s="57">
        <v>-1.94</v>
      </c>
      <c r="DH59" s="84">
        <v>0.9</v>
      </c>
      <c r="DI59" s="83">
        <v>-10.76</v>
      </c>
      <c r="DJ59" s="57">
        <v>0.06</v>
      </c>
      <c r="DK59" s="84">
        <v>-7.86</v>
      </c>
      <c r="DL59" s="113">
        <v>1.36</v>
      </c>
      <c r="DM59" s="57">
        <v>1.68</v>
      </c>
      <c r="DN59" s="99">
        <v>11.64</v>
      </c>
      <c r="DO59" s="320"/>
      <c r="DP59" s="57">
        <v>10.84</v>
      </c>
      <c r="DQ59" s="84">
        <v>-0.48</v>
      </c>
      <c r="DR59" s="83">
        <v>-0.62</v>
      </c>
      <c r="DS59" s="57">
        <v>1.1000000000000001</v>
      </c>
      <c r="DT59" s="84">
        <v>6.74</v>
      </c>
      <c r="DU59" s="83">
        <v>-0.46</v>
      </c>
      <c r="DV59" s="57">
        <v>-2.3199999999999998</v>
      </c>
      <c r="DW59" s="84">
        <v>2.72</v>
      </c>
      <c r="DX59" s="113">
        <v>-9.52</v>
      </c>
      <c r="DY59" s="57">
        <v>-3.22</v>
      </c>
      <c r="DZ59" s="84">
        <v>0.67</v>
      </c>
      <c r="EA59" s="83"/>
      <c r="EB59" s="57"/>
      <c r="EC59" s="84"/>
      <c r="ED59" s="57"/>
      <c r="EE59" s="57"/>
      <c r="EF59" s="57"/>
      <c r="EG59" s="57"/>
      <c r="EH59" s="57"/>
      <c r="EI59" s="57"/>
      <c r="EK59" s="83">
        <v>6.58</v>
      </c>
      <c r="EL59" s="57">
        <v>3.49</v>
      </c>
      <c r="EM59" s="84">
        <v>-17.920000000000002</v>
      </c>
      <c r="EN59" s="83">
        <v>6.72</v>
      </c>
      <c r="EO59" s="57">
        <v>-1.86</v>
      </c>
      <c r="EP59" s="84">
        <v>-1.02</v>
      </c>
      <c r="EQ59" s="113">
        <v>-4.58</v>
      </c>
      <c r="ER59" s="57">
        <v>-4.49</v>
      </c>
      <c r="ES59" s="84">
        <v>6.9</v>
      </c>
      <c r="ET59" s="83"/>
      <c r="EU59" s="57"/>
      <c r="EV59" s="84"/>
      <c r="EW59" s="83"/>
      <c r="EX59" s="57"/>
      <c r="EY59" s="84"/>
      <c r="EZ59" s="83"/>
      <c r="FA59" s="57"/>
      <c r="FB59" s="84"/>
      <c r="FC59" s="83"/>
      <c r="FD59" s="57"/>
      <c r="FE59" s="84"/>
      <c r="FF59" s="83"/>
      <c r="FG59" s="57"/>
      <c r="FH59" s="84"/>
      <c r="FI59" s="83"/>
      <c r="FJ59" s="57"/>
      <c r="FK59" s="84"/>
      <c r="FL59" s="83"/>
      <c r="FM59" s="57"/>
      <c r="FN59" s="84"/>
      <c r="FO59" s="83"/>
      <c r="FP59" s="57"/>
      <c r="FQ59" s="84"/>
      <c r="FR59" s="83"/>
      <c r="FS59" s="57"/>
      <c r="FT59" s="84"/>
      <c r="FU59" s="83"/>
      <c r="FV59" s="57"/>
      <c r="FW59" s="84"/>
      <c r="FX59" s="83"/>
      <c r="FY59" s="57"/>
      <c r="FZ59" s="84"/>
      <c r="GA59" s="83"/>
      <c r="GB59" s="57"/>
      <c r="GC59" s="84"/>
      <c r="GD59" s="83"/>
      <c r="GE59" s="57"/>
      <c r="GF59" s="84"/>
      <c r="GG59" s="83"/>
      <c r="GH59" s="57"/>
      <c r="GI59" s="84"/>
      <c r="GJ59" s="83"/>
      <c r="GK59" s="57"/>
      <c r="GL59" s="84"/>
      <c r="GM59" s="83"/>
      <c r="GN59" s="57"/>
      <c r="GO59" s="84"/>
      <c r="GP59" s="83"/>
      <c r="GQ59" s="57"/>
      <c r="GR59" s="84"/>
      <c r="GS59" s="83"/>
      <c r="GT59" s="57"/>
      <c r="GU59" s="84"/>
      <c r="GV59" s="57"/>
      <c r="GW59" s="57"/>
      <c r="GX59" s="57"/>
      <c r="GY59" s="57"/>
      <c r="GZ59" s="57"/>
      <c r="HA59" s="57"/>
      <c r="HC59" s="83"/>
      <c r="HD59" s="57"/>
      <c r="HE59" s="84"/>
      <c r="HF59" s="83"/>
      <c r="HG59" s="57"/>
      <c r="HH59" s="84"/>
      <c r="HI59" s="83"/>
      <c r="HJ59" s="57"/>
      <c r="HK59" s="84"/>
      <c r="HL59" s="83"/>
      <c r="HM59" s="57"/>
      <c r="HN59" s="84"/>
      <c r="HO59" s="83"/>
      <c r="HP59" s="57"/>
      <c r="HQ59" s="84"/>
      <c r="HR59" s="83"/>
      <c r="HS59" s="57"/>
      <c r="HT59" s="84"/>
      <c r="HU59" s="83"/>
      <c r="HV59" s="57"/>
      <c r="HW59" s="84"/>
      <c r="HX59" s="83"/>
      <c r="HY59" s="57"/>
      <c r="HZ59" s="84"/>
      <c r="IA59" s="83"/>
      <c r="IB59" s="57"/>
      <c r="IC59" s="84"/>
      <c r="ID59" s="83"/>
      <c r="IE59" s="57"/>
      <c r="IF59" s="84"/>
      <c r="IG59" s="83"/>
      <c r="IH59" s="57"/>
      <c r="II59" s="84"/>
      <c r="IJ59" s="83"/>
      <c r="IK59" s="57"/>
      <c r="IL59" s="84"/>
      <c r="IM59" s="83"/>
      <c r="IN59" s="57"/>
      <c r="IO59" s="84"/>
      <c r="IP59" s="83"/>
      <c r="IQ59" s="57"/>
      <c r="IR59" s="84"/>
      <c r="IS59" s="83"/>
      <c r="IT59" s="57"/>
      <c r="IU59" s="84"/>
      <c r="IV59" s="83"/>
      <c r="IW59" s="57"/>
      <c r="IX59" s="84"/>
      <c r="IY59" s="83"/>
      <c r="IZ59" s="57"/>
      <c r="JA59" s="84"/>
      <c r="JB59" s="83"/>
      <c r="JC59" s="57"/>
      <c r="JD59" s="84"/>
      <c r="JE59" s="83"/>
      <c r="JF59" s="57"/>
      <c r="JG59" s="84"/>
      <c r="JH59" s="83"/>
      <c r="JI59" s="57"/>
      <c r="JJ59" s="84"/>
      <c r="JK59" s="83"/>
      <c r="JL59" s="57"/>
      <c r="JM59" s="84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0"/>
      <c r="D60" s="138"/>
      <c r="E60" s="139"/>
      <c r="F60" s="140"/>
      <c r="G60" s="138"/>
      <c r="H60" s="167">
        <v>1.81</v>
      </c>
      <c r="I60" s="171">
        <v>3.38</v>
      </c>
      <c r="J60" s="197">
        <v>1.68</v>
      </c>
      <c r="K60" s="169">
        <v>1.79</v>
      </c>
      <c r="L60" s="196">
        <v>6.42</v>
      </c>
      <c r="M60" s="206">
        <v>0.99</v>
      </c>
      <c r="N60" s="201">
        <v>1.88</v>
      </c>
      <c r="O60" s="204">
        <v>2.5499999999999998E-2</v>
      </c>
      <c r="P60" s="211">
        <v>2.18E-2</v>
      </c>
      <c r="Q60" s="202">
        <v>1.78E-2</v>
      </c>
      <c r="R60" s="204">
        <v>1.3100000000000001E-2</v>
      </c>
      <c r="S60" s="214">
        <v>2.69E-2</v>
      </c>
      <c r="T60" s="216">
        <v>0.02</v>
      </c>
      <c r="U60" s="205">
        <v>3.2500000000000001E-2</v>
      </c>
      <c r="V60" s="215">
        <v>2.0199999999999999E-2</v>
      </c>
      <c r="W60" s="240">
        <v>1.67E-2</v>
      </c>
      <c r="X60" s="210">
        <v>2.1100000000000001E-2</v>
      </c>
      <c r="Y60" s="214">
        <v>3.44E-2</v>
      </c>
      <c r="Z60" s="209">
        <v>3.1399999999999997E-2</v>
      </c>
      <c r="AA60" s="210">
        <v>0.03</v>
      </c>
      <c r="AB60" s="215">
        <v>3.4599999999999999E-2</v>
      </c>
      <c r="AC60" s="216">
        <v>1.46E-2</v>
      </c>
      <c r="AD60" s="242">
        <v>6.8999999999999999E-3</v>
      </c>
      <c r="AE60" s="214">
        <v>2.5399999999999999E-2</v>
      </c>
      <c r="AF60" s="215">
        <v>3.6799999999999999E-2</v>
      </c>
      <c r="AG60" s="210">
        <v>1.5599999999999999E-2</v>
      </c>
      <c r="AH60" s="211">
        <v>7.3000000000000001E-3</v>
      </c>
      <c r="AI60" s="244">
        <v>1.7399999999999999E-2</v>
      </c>
      <c r="AJ60" s="210">
        <v>7.7000000000000002E-3</v>
      </c>
      <c r="AK60" s="215">
        <v>3.3599999999999998E-2</v>
      </c>
      <c r="AL60" s="209">
        <v>0.02</v>
      </c>
      <c r="AM60" s="210">
        <v>4.65E-2</v>
      </c>
      <c r="AN60" s="211">
        <v>7.7999999999999996E-3</v>
      </c>
      <c r="AO60" s="243">
        <v>9.5999999999999992E-3</v>
      </c>
      <c r="AP60" s="204">
        <v>2.35E-2</v>
      </c>
      <c r="AQ60" s="274">
        <v>1.3299999999999999E-2</v>
      </c>
      <c r="AR60" s="209">
        <v>1.38E-2</v>
      </c>
      <c r="AS60" s="210">
        <v>7.6E-3</v>
      </c>
      <c r="AT60" s="215">
        <v>2.69E-2</v>
      </c>
      <c r="AU60" s="267">
        <v>1.67E-2</v>
      </c>
      <c r="AV60" s="210">
        <v>3.09E-2</v>
      </c>
      <c r="AW60" s="214">
        <v>3.7600000000000001E-2</v>
      </c>
      <c r="AX60" s="267">
        <v>0.04</v>
      </c>
      <c r="AY60" s="210">
        <v>1.44E-2</v>
      </c>
      <c r="AZ60" s="239">
        <v>1.24E-2</v>
      </c>
      <c r="BA60" s="240">
        <v>6.4999999999999997E-3</v>
      </c>
      <c r="BB60" s="210">
        <v>2.5499999999999998E-2</v>
      </c>
      <c r="BC60" s="267">
        <v>1.83E-2</v>
      </c>
      <c r="BD60" s="212">
        <v>1.4E-2</v>
      </c>
      <c r="BE60" s="221">
        <v>2.8899999999999999E-2</v>
      </c>
      <c r="BF60" s="214">
        <v>1.15E-2</v>
      </c>
      <c r="BG60" s="274">
        <v>1.32E-2</v>
      </c>
      <c r="BH60" s="203">
        <v>1.03E-2</v>
      </c>
      <c r="BI60" s="214">
        <v>2.2100000000000002E-2</v>
      </c>
      <c r="BJ60" s="267">
        <v>2.2599999999999999E-2</v>
      </c>
      <c r="BK60" s="203">
        <v>2.1399999999999999E-2</v>
      </c>
      <c r="BL60" s="212">
        <v>3.6600000000000001E-2</v>
      </c>
      <c r="BM60" s="211">
        <v>1.7100000000000001E-2</v>
      </c>
      <c r="BN60" s="222">
        <v>4.0599999999999997E-2</v>
      </c>
      <c r="BO60" s="243">
        <v>9.4000000000000004E-3</v>
      </c>
      <c r="BP60" s="215">
        <v>8.8999999999999999E-3</v>
      </c>
      <c r="BQ60" s="204">
        <v>1.6799999999999999E-2</v>
      </c>
      <c r="BR60" t="s">
        <v>62</v>
      </c>
      <c r="BS60" s="245">
        <v>8.8999999999999999E-3</v>
      </c>
      <c r="BT60" s="274">
        <v>1.2999999999999999E-2</v>
      </c>
      <c r="BU60" s="204">
        <v>3.6499999999999998E-2</v>
      </c>
      <c r="BV60" s="214">
        <v>8.0000000000000002E-3</v>
      </c>
      <c r="BW60" s="245">
        <v>8.5000000000000006E-3</v>
      </c>
      <c r="BX60" s="222">
        <v>7.4000000000000003E-3</v>
      </c>
      <c r="BY60" s="212">
        <v>3.15E-2</v>
      </c>
      <c r="BZ60" s="214">
        <v>0.01</v>
      </c>
      <c r="CA60" s="242">
        <v>2.0500000000000001E-2</v>
      </c>
      <c r="CB60" s="215">
        <v>4.2999999999999997E-2</v>
      </c>
      <c r="CC60" s="267">
        <v>9.1999999999999998E-3</v>
      </c>
      <c r="CD60" s="220">
        <v>2.5899999999999999E-2</v>
      </c>
      <c r="CE60" s="215">
        <v>9.1000000000000004E-3</v>
      </c>
      <c r="CF60" s="215">
        <v>1.3899999999999999E-2</v>
      </c>
      <c r="CG60" s="210">
        <v>3.6700000000000003E-2</v>
      </c>
      <c r="CH60" s="214">
        <v>1.23E-2</v>
      </c>
      <c r="CI60" s="267">
        <v>1.6199999999999999E-2</v>
      </c>
      <c r="CJ60" s="204">
        <v>2.24E-2</v>
      </c>
      <c r="CK60" s="214">
        <v>2.0500000000000001E-2</v>
      </c>
      <c r="CL60" s="211">
        <v>1.8599999999999998E-2</v>
      </c>
      <c r="CM60" s="220">
        <v>1.0999999999999999E-2</v>
      </c>
      <c r="CN60" s="212">
        <v>0.02</v>
      </c>
      <c r="CO60" s="211">
        <v>1.1599999999999999E-2</v>
      </c>
      <c r="CP60" s="205">
        <v>1.5299999999999999E-2</v>
      </c>
      <c r="CQ60" s="214">
        <v>9.8799999999999999E-2</v>
      </c>
      <c r="CR60" s="239">
        <v>1.4500000000000001E-2</v>
      </c>
      <c r="CS60" s="220">
        <v>4.36E-2</v>
      </c>
      <c r="CT60" s="214">
        <v>3.2899999999999999E-2</v>
      </c>
      <c r="CU60" s="244">
        <v>1.3599999999999999E-2</v>
      </c>
      <c r="CV60" s="203">
        <v>2.9499999999999998E-2</v>
      </c>
      <c r="CW60" s="215">
        <v>1.7000000000000001E-2</v>
      </c>
      <c r="CX60" s="216">
        <v>2.87E-2</v>
      </c>
      <c r="CY60" s="210">
        <v>2.4E-2</v>
      </c>
      <c r="CZ60" s="274">
        <v>1.0800000000000001E-2</v>
      </c>
      <c r="DA60" s="217">
        <v>7.7999999999999996E-3</v>
      </c>
      <c r="DB60" s="220">
        <v>1.06E-2</v>
      </c>
      <c r="DC60" s="245">
        <v>1.11E-2</v>
      </c>
      <c r="DD60" s="209">
        <v>1.2999999999999999E-2</v>
      </c>
      <c r="DE60" s="210">
        <v>3.9699999999999999E-2</v>
      </c>
      <c r="DF60" s="211">
        <v>1.8499999999999999E-2</v>
      </c>
      <c r="DG60" s="202">
        <v>7.0000000000000001E-3</v>
      </c>
      <c r="DH60" s="210">
        <v>8.0000000000000002E-3</v>
      </c>
      <c r="DI60" s="215">
        <v>1.78E-2</v>
      </c>
      <c r="DJ60" s="209">
        <v>1.7999999999999999E-2</v>
      </c>
      <c r="DK60" s="203">
        <v>1.5800000000000002E-2</v>
      </c>
      <c r="DL60" s="243">
        <v>2.1600000000000001E-2</v>
      </c>
      <c r="DM60" s="216">
        <v>2.2599999999999999E-2</v>
      </c>
      <c r="DN60" s="325">
        <v>2.5600000000000001E-2</v>
      </c>
      <c r="DO60" s="344"/>
      <c r="DP60" s="216">
        <v>3.5999999999999997E-2</v>
      </c>
      <c r="DQ60" s="210">
        <v>1.37E-2</v>
      </c>
      <c r="DR60" s="267">
        <v>3.1099999999999999E-2</v>
      </c>
      <c r="DS60" s="209">
        <v>2.8799999999999999E-2</v>
      </c>
      <c r="DT60" s="221">
        <v>2.07E-2</v>
      </c>
      <c r="DU60" s="215">
        <v>0.01</v>
      </c>
      <c r="DV60" s="209">
        <v>4.2099999999999999E-2</v>
      </c>
      <c r="DW60" s="220">
        <v>1.6199999999999999E-2</v>
      </c>
      <c r="DX60" s="241">
        <v>2.9600000000000001E-2</v>
      </c>
      <c r="DY60" s="241">
        <v>2.52E-2</v>
      </c>
      <c r="DZ60" s="204">
        <v>2.7699999999999999E-2</v>
      </c>
      <c r="EK60" s="211">
        <v>2.2100000000000002E-2</v>
      </c>
      <c r="EL60" s="243">
        <v>1.8599999999999998E-2</v>
      </c>
      <c r="EM60" s="220">
        <v>3.04E-2</v>
      </c>
      <c r="EN60" s="267">
        <v>2.06E-2</v>
      </c>
      <c r="EO60" s="216">
        <v>1.1599999999999999E-2</v>
      </c>
      <c r="EP60" s="222">
        <v>1.8800000000000001E-2</v>
      </c>
      <c r="EQ60" s="244">
        <v>1.43E-2</v>
      </c>
      <c r="ER60" s="244">
        <v>1.9900000000000001E-2</v>
      </c>
      <c r="ES60" s="210">
        <v>3.2500000000000001E-2</v>
      </c>
      <c r="ET60" t="s">
        <v>62</v>
      </c>
    </row>
    <row r="61" spans="1:279" ht="15.75" thickBot="1" x14ac:dyDescent="0.3">
      <c r="A61" s="62"/>
      <c r="B61" s="62"/>
      <c r="C61" s="100" t="s">
        <v>62</v>
      </c>
      <c r="D61" s="138"/>
      <c r="E61" s="139"/>
      <c r="F61" s="140" t="s">
        <v>62</v>
      </c>
      <c r="G61" s="138"/>
      <c r="H61" s="61">
        <v>-2.08</v>
      </c>
      <c r="I61" s="172">
        <v>-3.46</v>
      </c>
      <c r="J61" s="198">
        <v>-2.0499999999999998</v>
      </c>
      <c r="K61" s="170">
        <v>-1.79</v>
      </c>
      <c r="L61" s="173">
        <v>-5.79</v>
      </c>
      <c r="M61" s="207">
        <v>-1.53</v>
      </c>
      <c r="N61" s="202">
        <v>-7.7000000000000002E-3</v>
      </c>
      <c r="O61" s="203">
        <v>-4.2700000000000002E-2</v>
      </c>
      <c r="P61" s="212">
        <v>-1.9900000000000001E-2</v>
      </c>
      <c r="Q61" s="209">
        <v>-1.7000000000000001E-2</v>
      </c>
      <c r="R61" s="210">
        <v>-1.5900000000000001E-2</v>
      </c>
      <c r="S61" s="215">
        <v>-2.8500000000000001E-2</v>
      </c>
      <c r="T61" s="217">
        <v>-1.4800000000000001E-2</v>
      </c>
      <c r="U61" s="220">
        <v>-3.0499999999999999E-2</v>
      </c>
      <c r="V61" s="211">
        <v>-1.8599999999999998E-2</v>
      </c>
      <c r="W61" s="241">
        <v>-2.23E-2</v>
      </c>
      <c r="X61" s="242">
        <v>-4.4299999999999999E-2</v>
      </c>
      <c r="Y61" s="245">
        <v>-1.8100000000000002E-2</v>
      </c>
      <c r="Z61" s="241">
        <v>-1.0999999999999999E-2</v>
      </c>
      <c r="AA61" s="205">
        <v>-3.3000000000000002E-2</v>
      </c>
      <c r="AB61" s="214">
        <v>-3.3500000000000002E-2</v>
      </c>
      <c r="AC61" s="217">
        <v>-1.17E-2</v>
      </c>
      <c r="AD61" s="203">
        <v>-6.1999999999999998E-3</v>
      </c>
      <c r="AE61" s="215">
        <v>-4.2000000000000003E-2</v>
      </c>
      <c r="AF61" s="214">
        <v>-2.12E-2</v>
      </c>
      <c r="AG61" s="203">
        <v>-1.8100000000000002E-2</v>
      </c>
      <c r="AH61" s="239">
        <v>-1.15E-2</v>
      </c>
      <c r="AI61" s="216">
        <v>-4.24E-2</v>
      </c>
      <c r="AJ61" s="203">
        <v>-1.9199999999999998E-2</v>
      </c>
      <c r="AK61" s="214">
        <v>-3.6700000000000003E-2</v>
      </c>
      <c r="AL61" s="241">
        <v>-1.37E-2</v>
      </c>
      <c r="AM61" s="203">
        <v>-4.1599999999999998E-2</v>
      </c>
      <c r="AN61" s="267">
        <v>-1.21E-2</v>
      </c>
      <c r="AO61" s="209">
        <v>-1.34E-2</v>
      </c>
      <c r="AP61" s="210">
        <v>-1.9800000000000002E-2</v>
      </c>
      <c r="AQ61" s="214">
        <v>-9.1000000000000004E-3</v>
      </c>
      <c r="AR61" s="241">
        <v>-1.12E-2</v>
      </c>
      <c r="AS61" s="203">
        <v>-7.3000000000000001E-3</v>
      </c>
      <c r="AT61" s="212">
        <v>-2.3E-2</v>
      </c>
      <c r="AU61" s="215">
        <v>-7.7000000000000002E-3</v>
      </c>
      <c r="AV61" s="204">
        <v>-2.1700000000000001E-2</v>
      </c>
      <c r="AW61" s="215">
        <v>-2.9499999999999998E-2</v>
      </c>
      <c r="AX61" s="215">
        <v>-8.5000000000000006E-3</v>
      </c>
      <c r="AY61" s="204">
        <v>-2.2200000000000001E-2</v>
      </c>
      <c r="AZ61" s="212">
        <v>-3.4099999999999998E-2</v>
      </c>
      <c r="BA61" s="209">
        <v>-1.11E-2</v>
      </c>
      <c r="BB61" s="205">
        <v>-2.9000000000000001E-2</v>
      </c>
      <c r="BC61" s="215">
        <v>-2.1399999999999999E-2</v>
      </c>
      <c r="BD61" s="239">
        <v>-1.11E-2</v>
      </c>
      <c r="BE61" s="220">
        <v>-4.6800000000000001E-2</v>
      </c>
      <c r="BF61" s="267">
        <v>-1.7999999999999999E-2</v>
      </c>
      <c r="BG61" s="214">
        <v>-9.5999999999999992E-3</v>
      </c>
      <c r="BH61" s="204">
        <v>-1.38E-2</v>
      </c>
      <c r="BI61" s="267">
        <v>-1.4200000000000001E-2</v>
      </c>
      <c r="BJ61" s="215">
        <v>-1.5800000000000002E-2</v>
      </c>
      <c r="BK61" s="210">
        <v>-4.99E-2</v>
      </c>
      <c r="BL61" s="239">
        <v>-2.4E-2</v>
      </c>
      <c r="BM61" s="214">
        <v>-1.49E-2</v>
      </c>
      <c r="BN61" s="220">
        <v>-3.4299999999999997E-2</v>
      </c>
      <c r="BO61" s="244">
        <v>-1.9300000000000001E-2</v>
      </c>
      <c r="BP61" s="211">
        <v>-8.0999999999999996E-3</v>
      </c>
      <c r="BQ61" s="205">
        <v>-2.47E-2</v>
      </c>
      <c r="BS61" s="212">
        <v>-2.3300000000000001E-2</v>
      </c>
      <c r="BT61" s="267">
        <v>-3.4599999999999999E-2</v>
      </c>
      <c r="BU61" s="203">
        <v>-3.4799999999999998E-2</v>
      </c>
      <c r="BV61" s="215">
        <v>-2.0299999999999999E-2</v>
      </c>
      <c r="BW61" s="214">
        <v>-9.5999999999999992E-3</v>
      </c>
      <c r="BX61" s="210">
        <v>-1.09E-2</v>
      </c>
      <c r="BY61" s="239">
        <v>-1.2999999999999999E-2</v>
      </c>
      <c r="BZ61" s="267">
        <v>-1.4500000000000001E-2</v>
      </c>
      <c r="CA61" s="210">
        <v>-2.7199999999999998E-2</v>
      </c>
      <c r="CB61" s="212">
        <v>-8.2199999999999995E-2</v>
      </c>
      <c r="CC61" s="215">
        <v>-5.7000000000000002E-3</v>
      </c>
      <c r="CD61" s="222">
        <v>-7.2499999999999995E-2</v>
      </c>
      <c r="CE61" s="214">
        <v>-2.24E-2</v>
      </c>
      <c r="CF61" s="267">
        <v>-1.9400000000000001E-2</v>
      </c>
      <c r="CG61" s="204">
        <v>-2.64E-2</v>
      </c>
      <c r="CH61" s="212">
        <v>-1.6400000000000001E-2</v>
      </c>
      <c r="CI61" s="214">
        <v>-1.83E-2</v>
      </c>
      <c r="CJ61" s="210">
        <v>-2.1000000000000001E-2</v>
      </c>
      <c r="CK61" s="215">
        <v>-1.9599999999999999E-2</v>
      </c>
      <c r="CL61" s="239">
        <v>-1.46E-2</v>
      </c>
      <c r="CM61" s="210">
        <v>-1.24E-2</v>
      </c>
      <c r="CN61" s="215">
        <v>-1.7999999999999999E-2</v>
      </c>
      <c r="CO61" s="239">
        <v>-2.9600000000000001E-2</v>
      </c>
      <c r="CP61" s="203">
        <v>-1.32E-2</v>
      </c>
      <c r="CQ61" s="215">
        <v>-3.6299999999999999E-2</v>
      </c>
      <c r="CR61" s="214">
        <v>-1.72E-2</v>
      </c>
      <c r="CS61" s="210">
        <v>-1.84E-2</v>
      </c>
      <c r="CT61" s="215">
        <v>-2.1700000000000001E-2</v>
      </c>
      <c r="CU61" s="209">
        <v>-2.41E-2</v>
      </c>
      <c r="CV61" s="204">
        <v>-2.4899999999999999E-2</v>
      </c>
      <c r="CW61" s="212">
        <v>-1.3899999999999999E-2</v>
      </c>
      <c r="CX61" s="202">
        <v>-2.2200000000000001E-2</v>
      </c>
      <c r="CY61" s="220">
        <v>-1.6799999999999999E-2</v>
      </c>
      <c r="CZ61" s="215">
        <v>-1.61E-2</v>
      </c>
      <c r="DA61" s="240">
        <v>-8.9999999999999993E-3</v>
      </c>
      <c r="DB61" s="221">
        <v>1.89E-2</v>
      </c>
      <c r="DC61" s="214">
        <v>-1.2999999999999999E-2</v>
      </c>
      <c r="DD61" s="216">
        <v>-8.0999999999999996E-3</v>
      </c>
      <c r="DE61" s="204">
        <v>-2.76E-2</v>
      </c>
      <c r="DF61" s="214">
        <v>-1.6799999999999999E-2</v>
      </c>
      <c r="DG61" s="209">
        <v>-1.04E-2</v>
      </c>
      <c r="DH61" s="222">
        <v>-1.1900000000000001E-2</v>
      </c>
      <c r="DI61" s="212">
        <v>-3.8800000000000001E-2</v>
      </c>
      <c r="DJ61" s="243">
        <v>-1.49E-2</v>
      </c>
      <c r="DK61" s="204">
        <v>-1.8499999999999999E-2</v>
      </c>
      <c r="DL61" s="216">
        <v>-1.5699999999999999E-2</v>
      </c>
      <c r="DM61" s="209">
        <v>-2.5100000000000001E-2</v>
      </c>
      <c r="DN61" s="326">
        <v>-2.0899999999999998E-2</v>
      </c>
      <c r="DO61" s="344"/>
      <c r="DP61" s="202">
        <v>-2.5499999999999998E-2</v>
      </c>
      <c r="DQ61" s="204">
        <v>-2.29E-2</v>
      </c>
      <c r="DR61" s="212">
        <v>-1.4999999999999999E-2</v>
      </c>
      <c r="DS61" s="243">
        <v>-9.4999999999999998E-3</v>
      </c>
      <c r="DT61" s="220">
        <v>-1.9800000000000002E-2</v>
      </c>
      <c r="DU61" s="274">
        <v>-6.4000000000000003E-3</v>
      </c>
      <c r="DV61" s="216">
        <v>-3.39E-2</v>
      </c>
      <c r="DW61" s="203">
        <v>-1.77E-2</v>
      </c>
      <c r="DX61" s="209">
        <v>-1.83E-2</v>
      </c>
      <c r="DY61" s="244">
        <v>-0.01</v>
      </c>
      <c r="DZ61" s="203">
        <v>-1.6299999999999999E-2</v>
      </c>
      <c r="EK61" s="215">
        <v>-3.2399999999999998E-2</v>
      </c>
      <c r="EL61" s="209">
        <v>-1.1599999999999999E-2</v>
      </c>
      <c r="EM61" s="204">
        <v>-7.1099999999999997E-2</v>
      </c>
      <c r="EN61" s="239">
        <v>-1.43E-2</v>
      </c>
      <c r="EO61" s="209">
        <v>-1.6299999999999999E-2</v>
      </c>
      <c r="EP61" s="210">
        <v>-1.9300000000000001E-2</v>
      </c>
      <c r="EQ61" s="216">
        <v>-2.2100000000000002E-2</v>
      </c>
      <c r="ER61" s="209">
        <v>-2.2100000000000002E-2</v>
      </c>
      <c r="ES61" s="242">
        <v>-2.7699999999999999E-2</v>
      </c>
    </row>
    <row r="62" spans="1:279" ht="15.75" thickBot="1" x14ac:dyDescent="0.3">
      <c r="C62" s="101" t="s">
        <v>62</v>
      </c>
      <c r="D62" s="138" t="s">
        <v>62</v>
      </c>
      <c r="E62" s="139"/>
      <c r="F62" s="140" t="s">
        <v>62</v>
      </c>
      <c r="G62" s="138"/>
      <c r="H62" s="139"/>
      <c r="I62" s="173">
        <v>5.25</v>
      </c>
      <c r="J62" s="138"/>
      <c r="K62" s="139"/>
      <c r="L62" s="196">
        <v>9.89</v>
      </c>
      <c r="M62" s="138" t="s">
        <v>62</v>
      </c>
      <c r="N62" s="139"/>
      <c r="O62" s="205">
        <v>3.1E-2</v>
      </c>
      <c r="P62" s="138" t="s">
        <v>62</v>
      </c>
      <c r="Q62" s="139"/>
      <c r="R62" s="204">
        <v>2.63E-2</v>
      </c>
      <c r="S62" s="138" t="s">
        <v>62</v>
      </c>
      <c r="T62" s="139" t="s">
        <v>62</v>
      </c>
      <c r="U62" s="222">
        <v>3.4500000000000003E-2</v>
      </c>
      <c r="V62" s="138"/>
      <c r="W62" s="139" t="s">
        <v>62</v>
      </c>
      <c r="X62" s="221">
        <v>3.8899999999999997E-2</v>
      </c>
      <c r="Y62" s="138"/>
      <c r="Z62" s="139"/>
      <c r="AA62" s="222">
        <v>5.1799999999999999E-2</v>
      </c>
      <c r="AB62" s="138"/>
      <c r="AC62" s="139"/>
      <c r="AD62" s="203">
        <v>1.9E-2</v>
      </c>
      <c r="AE62" s="138"/>
      <c r="AF62" s="139" t="s">
        <v>62</v>
      </c>
      <c r="AG62" s="204">
        <v>2.5499999999999998E-2</v>
      </c>
      <c r="AH62" s="138" t="s">
        <v>62</v>
      </c>
      <c r="AI62" s="139" t="s">
        <v>62</v>
      </c>
      <c r="AJ62" s="210">
        <v>2.81E-2</v>
      </c>
      <c r="AK62" s="138"/>
      <c r="AL62" s="139"/>
      <c r="AM62" s="210">
        <v>6.3700000000000007E-2</v>
      </c>
      <c r="AN62" s="138"/>
      <c r="AO62" s="139"/>
      <c r="AP62" s="204">
        <v>2.87E-2</v>
      </c>
      <c r="AQ62" s="138"/>
      <c r="AR62" s="139"/>
      <c r="AS62" s="210">
        <v>1.5599999999999999E-2</v>
      </c>
      <c r="AT62" s="138"/>
      <c r="AU62" s="139"/>
      <c r="AV62" s="210">
        <v>4.3299999999999998E-2</v>
      </c>
      <c r="AW62" s="138"/>
      <c r="AX62" s="139"/>
      <c r="AY62" s="210">
        <v>5.1900000000000002E-2</v>
      </c>
      <c r="AZ62" s="138" t="s">
        <v>62</v>
      </c>
      <c r="BA62" s="139"/>
      <c r="BB62" s="220">
        <v>2.06E-2</v>
      </c>
      <c r="BC62" s="138"/>
      <c r="BD62" s="139"/>
      <c r="BE62" s="221">
        <v>4.1200000000000001E-2</v>
      </c>
      <c r="BF62" s="138"/>
      <c r="BG62" s="139" t="s">
        <v>62</v>
      </c>
      <c r="BH62" s="205">
        <v>2.0500000000000001E-2</v>
      </c>
      <c r="BI62" s="138" t="s">
        <v>62</v>
      </c>
      <c r="BJ62" s="139"/>
      <c r="BK62" s="205">
        <v>1.7000000000000001E-2</v>
      </c>
      <c r="BL62" s="138" t="s">
        <v>62</v>
      </c>
      <c r="BM62" s="139"/>
      <c r="BN62" s="221">
        <v>6.2600000000000003E-2</v>
      </c>
      <c r="BQ62" s="221">
        <v>2.4199999999999999E-2</v>
      </c>
      <c r="BR62" t="s">
        <v>62</v>
      </c>
      <c r="BS62" s="138"/>
      <c r="BT62" s="139"/>
      <c r="BU62" s="204">
        <v>3.0800000000000001E-2</v>
      </c>
      <c r="BV62" s="138"/>
      <c r="BW62" s="139"/>
      <c r="BX62" s="220">
        <v>1.6400000000000001E-2</v>
      </c>
      <c r="BY62" s="138"/>
      <c r="BZ62" s="139"/>
      <c r="CA62" s="222">
        <v>2.1399999999999999E-2</v>
      </c>
      <c r="CB62" s="138"/>
      <c r="CC62" s="139"/>
      <c r="CD62" s="220">
        <v>4.87E-2</v>
      </c>
      <c r="CE62" s="138" t="s">
        <v>62</v>
      </c>
      <c r="CF62" s="139" t="s">
        <v>62</v>
      </c>
      <c r="CG62" s="210">
        <v>2.3400000000000001E-2</v>
      </c>
      <c r="CH62" s="138"/>
      <c r="CI62" s="139" t="s">
        <v>62</v>
      </c>
      <c r="CJ62" s="204">
        <v>2.1899999999999999E-2</v>
      </c>
      <c r="CK62" s="138"/>
      <c r="CL62" s="139"/>
      <c r="CM62" s="220">
        <v>2.6200000000000001E-2</v>
      </c>
      <c r="CN62" s="138" t="s">
        <v>62</v>
      </c>
      <c r="CO62" s="139"/>
      <c r="CP62" s="204">
        <v>2.46E-2</v>
      </c>
      <c r="CQ62" s="138"/>
      <c r="CR62" s="139" t="s">
        <v>62</v>
      </c>
      <c r="CS62" s="222">
        <v>8.09E-2</v>
      </c>
      <c r="CT62" s="138"/>
      <c r="CU62" s="139"/>
      <c r="CV62" s="222">
        <v>3.4200000000000001E-2</v>
      </c>
      <c r="CW62" s="138" t="s">
        <v>62</v>
      </c>
      <c r="CX62" s="139"/>
      <c r="CY62" s="210">
        <v>3.5799999999999998E-2</v>
      </c>
      <c r="CZ62" s="138"/>
      <c r="DA62" s="139"/>
      <c r="DB62" s="210">
        <v>2.1600000000000001E-2</v>
      </c>
      <c r="DC62" s="138" t="s">
        <v>62</v>
      </c>
      <c r="DD62" s="139"/>
      <c r="DE62" s="210">
        <v>5.79E-2</v>
      </c>
      <c r="DF62" s="138"/>
      <c r="DG62" s="139"/>
      <c r="DH62" s="204">
        <v>2.58E-2</v>
      </c>
      <c r="DI62" s="138"/>
      <c r="DJ62" s="139"/>
      <c r="DK62" s="203">
        <v>3.2800000000000003E-2</v>
      </c>
      <c r="DN62" s="325">
        <v>3.2500000000000001E-2</v>
      </c>
      <c r="DO62" s="138"/>
      <c r="DP62" s="139"/>
      <c r="DQ62" s="221">
        <v>3.8600000000000002E-2</v>
      </c>
      <c r="DR62" s="138"/>
      <c r="DS62" s="139"/>
      <c r="DT62" s="210">
        <v>6.9400000000000003E-2</v>
      </c>
      <c r="DU62" s="138"/>
      <c r="DV62" s="139"/>
      <c r="DW62" s="210">
        <v>4.9200000000000001E-2</v>
      </c>
      <c r="DZ62" s="242">
        <v>4.2599999999999999E-2</v>
      </c>
      <c r="EK62" s="138"/>
      <c r="EL62" s="139"/>
      <c r="EM62" s="220">
        <v>2.29E-2</v>
      </c>
      <c r="EN62" s="138" t="s">
        <v>62</v>
      </c>
      <c r="EO62" s="139"/>
      <c r="EP62" s="222">
        <v>3.04E-2</v>
      </c>
      <c r="ES62" s="210">
        <v>1.8700000000000001E-2</v>
      </c>
    </row>
    <row r="63" spans="1:279" ht="15.75" thickBot="1" x14ac:dyDescent="0.3">
      <c r="A63" t="s">
        <v>62</v>
      </c>
      <c r="C63" s="101"/>
      <c r="D63" s="138" t="s">
        <v>62</v>
      </c>
      <c r="E63" s="139" t="s">
        <v>62</v>
      </c>
      <c r="F63" s="141"/>
      <c r="G63" s="138" t="s">
        <v>62</v>
      </c>
      <c r="H63" s="139" t="s">
        <v>62</v>
      </c>
      <c r="I63" s="172">
        <v>-3.73</v>
      </c>
      <c r="J63" s="138" t="s">
        <v>62</v>
      </c>
      <c r="K63" s="139"/>
      <c r="L63" s="173">
        <v>-9.6300000000000008</v>
      </c>
      <c r="M63" s="138"/>
      <c r="N63" s="139" t="s">
        <v>62</v>
      </c>
      <c r="O63" s="203">
        <v>-5.2699999999999997E-2</v>
      </c>
      <c r="P63" s="213"/>
      <c r="Q63" s="139" t="s">
        <v>62</v>
      </c>
      <c r="R63" s="210">
        <v>-2.4400000000000002E-2</v>
      </c>
      <c r="S63" s="138" t="s">
        <v>62</v>
      </c>
      <c r="T63" s="139" t="s">
        <v>62</v>
      </c>
      <c r="U63" s="220">
        <v>-4.6600000000000003E-2</v>
      </c>
      <c r="V63" s="138" t="s">
        <v>62</v>
      </c>
      <c r="W63" s="139"/>
      <c r="X63" s="242">
        <v>-6.2199999999999998E-2</v>
      </c>
      <c r="Y63" s="138" t="s">
        <v>62</v>
      </c>
      <c r="Z63" s="139" t="s">
        <v>62</v>
      </c>
      <c r="AA63" s="205">
        <v>-3.7600000000000001E-2</v>
      </c>
      <c r="AB63" s="138" t="s">
        <v>62</v>
      </c>
      <c r="AC63" s="139" t="s">
        <v>62</v>
      </c>
      <c r="AD63" s="221">
        <v>-2.1499999999999998E-2</v>
      </c>
      <c r="AE63" s="138" t="s">
        <v>62</v>
      </c>
      <c r="AF63" s="139" t="s">
        <v>62</v>
      </c>
      <c r="AG63" s="242">
        <v>-3.8899999999999997E-2</v>
      </c>
      <c r="AH63" s="138" t="s">
        <v>62</v>
      </c>
      <c r="AI63" s="139"/>
      <c r="AJ63" s="222">
        <v>-2.93E-2</v>
      </c>
      <c r="AK63" s="138" t="s">
        <v>62</v>
      </c>
      <c r="AL63" s="139" t="s">
        <v>62</v>
      </c>
      <c r="AM63" s="242">
        <v>-3.32E-2</v>
      </c>
      <c r="AN63" s="138" t="s">
        <v>62</v>
      </c>
      <c r="AO63" s="139"/>
      <c r="AP63" s="210">
        <v>-4.53E-2</v>
      </c>
      <c r="AQ63" s="138" t="s">
        <v>62</v>
      </c>
      <c r="AR63" s="139" t="s">
        <v>62</v>
      </c>
      <c r="AS63" s="204">
        <v>-1.61E-2</v>
      </c>
      <c r="AT63" s="138" t="s">
        <v>62</v>
      </c>
      <c r="AU63" s="139" t="s">
        <v>62</v>
      </c>
      <c r="AV63" s="221">
        <v>-4.19E-2</v>
      </c>
      <c r="AW63" s="138" t="s">
        <v>62</v>
      </c>
      <c r="AX63" s="139" t="s">
        <v>62</v>
      </c>
      <c r="AY63" s="203">
        <v>-3.7600000000000001E-2</v>
      </c>
      <c r="AZ63" s="138"/>
      <c r="BA63" s="139" t="s">
        <v>62</v>
      </c>
      <c r="BB63" s="221">
        <v>-3.4799999999999998E-2</v>
      </c>
      <c r="BC63" s="138"/>
      <c r="BD63" s="139" t="s">
        <v>62</v>
      </c>
      <c r="BE63" s="220">
        <v>-5.6800000000000003E-2</v>
      </c>
      <c r="BF63" s="138" t="s">
        <v>62</v>
      </c>
      <c r="BG63" s="139" t="s">
        <v>62</v>
      </c>
      <c r="BH63" s="204">
        <v>-2.0500000000000001E-2</v>
      </c>
      <c r="BI63" s="138" t="s">
        <v>62</v>
      </c>
      <c r="BJ63" s="139"/>
      <c r="BK63" s="210">
        <v>-4.1500000000000002E-2</v>
      </c>
      <c r="BL63" s="138"/>
      <c r="BM63" s="139" t="s">
        <v>62</v>
      </c>
      <c r="BN63" s="220">
        <v>-4.3200000000000002E-2</v>
      </c>
      <c r="BO63" t="s">
        <v>62</v>
      </c>
      <c r="BQ63" s="205">
        <v>-2.87E-2</v>
      </c>
      <c r="BS63" s="138"/>
      <c r="BT63" s="139" t="s">
        <v>62</v>
      </c>
      <c r="BU63" s="203">
        <v>-3.3500000000000002E-2</v>
      </c>
      <c r="BV63" s="138" t="s">
        <v>62</v>
      </c>
      <c r="BW63" s="139" t="s">
        <v>62</v>
      </c>
      <c r="BX63" s="203">
        <v>-1.6299999999999999E-2</v>
      </c>
      <c r="BY63" s="138" t="s">
        <v>62</v>
      </c>
      <c r="BZ63" s="139" t="s">
        <v>62</v>
      </c>
      <c r="CA63" s="210">
        <v>-3.9699999999999999E-2</v>
      </c>
      <c r="CB63" s="138" t="s">
        <v>62</v>
      </c>
      <c r="CC63" s="139"/>
      <c r="CD63" s="222">
        <v>-9.4200000000000006E-2</v>
      </c>
      <c r="CE63" s="138"/>
      <c r="CF63" s="139"/>
      <c r="CG63" s="204">
        <v>-4.58E-2</v>
      </c>
      <c r="CH63" s="138"/>
      <c r="CI63" s="139"/>
      <c r="CJ63" s="221">
        <v>-1.6400000000000001E-2</v>
      </c>
      <c r="CK63" s="138" t="s">
        <v>62</v>
      </c>
      <c r="CL63" s="139" t="s">
        <v>62</v>
      </c>
      <c r="CM63" s="210">
        <v>-2.1999999999999999E-2</v>
      </c>
      <c r="CN63" s="138"/>
      <c r="CO63" s="139" t="s">
        <v>62</v>
      </c>
      <c r="CP63" s="242">
        <v>-3.5700000000000003E-2</v>
      </c>
      <c r="CQ63" s="138" t="s">
        <v>62</v>
      </c>
      <c r="CR63" s="139"/>
      <c r="CS63" s="205">
        <v>-3.32E-2</v>
      </c>
      <c r="CT63" s="138" t="s">
        <v>62</v>
      </c>
      <c r="CU63" s="139"/>
      <c r="CV63" s="210">
        <v>-4.0899999999999999E-2</v>
      </c>
      <c r="CW63" s="138"/>
      <c r="CX63" s="139" t="s">
        <v>62</v>
      </c>
      <c r="CY63" s="205">
        <v>-2.1399999999999999E-2</v>
      </c>
      <c r="CZ63" s="138" t="s">
        <v>62</v>
      </c>
      <c r="DA63" s="139" t="s">
        <v>62</v>
      </c>
      <c r="DB63" s="221">
        <v>-1.84E-2</v>
      </c>
      <c r="DC63" s="138" t="s">
        <v>62</v>
      </c>
      <c r="DD63" s="139" t="s">
        <v>62</v>
      </c>
      <c r="DE63" s="220">
        <v>-2.8899999999999999E-2</v>
      </c>
      <c r="DF63" s="138" t="s">
        <v>62</v>
      </c>
      <c r="DG63" s="139" t="s">
        <v>62</v>
      </c>
      <c r="DH63" s="222">
        <v>-2.6800000000000001E-2</v>
      </c>
      <c r="DI63" s="138" t="s">
        <v>62</v>
      </c>
      <c r="DJ63" s="139" t="s">
        <v>62</v>
      </c>
      <c r="DK63" s="221">
        <v>-5.8900000000000001E-2</v>
      </c>
      <c r="DL63" t="s">
        <v>62</v>
      </c>
      <c r="DM63" t="s">
        <v>62</v>
      </c>
      <c r="DN63" s="327">
        <v>-2.06E-2</v>
      </c>
      <c r="DO63" s="138" t="s">
        <v>62</v>
      </c>
      <c r="DP63" s="139" t="s">
        <v>62</v>
      </c>
      <c r="DQ63" s="204">
        <v>-4.2999999999999997E-2</v>
      </c>
      <c r="DR63" s="138" t="s">
        <v>62</v>
      </c>
      <c r="DS63" s="139" t="s">
        <v>62</v>
      </c>
      <c r="DT63" s="220">
        <v>-2.4799999999999999E-2</v>
      </c>
      <c r="DU63" s="138" t="s">
        <v>62</v>
      </c>
      <c r="DV63" s="139" t="s">
        <v>62</v>
      </c>
      <c r="DW63" s="222">
        <v>-3.6600000000000001E-2</v>
      </c>
      <c r="DX63" t="s">
        <v>62</v>
      </c>
      <c r="DY63" t="s">
        <v>62</v>
      </c>
      <c r="DZ63" s="221">
        <v>-0.03</v>
      </c>
      <c r="EA63" t="s">
        <v>62</v>
      </c>
      <c r="EK63" s="138" t="s">
        <v>62</v>
      </c>
      <c r="EL63" s="139" t="s">
        <v>62</v>
      </c>
      <c r="EM63" s="204">
        <v>-5.4199999999999998E-2</v>
      </c>
      <c r="EN63" s="138" t="s">
        <v>62</v>
      </c>
      <c r="EO63" s="139" t="s">
        <v>62</v>
      </c>
      <c r="EP63" s="205">
        <v>-1.7299999999999999E-2</v>
      </c>
      <c r="EQ63" t="s">
        <v>62</v>
      </c>
      <c r="ER63" t="s">
        <v>62</v>
      </c>
      <c r="ES63" s="242">
        <v>-2.64E-2</v>
      </c>
      <c r="ET63" t="s">
        <v>62</v>
      </c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89"/>
      <c r="D64" s="190"/>
      <c r="E64" s="192">
        <v>138.101</v>
      </c>
      <c r="F64" s="193">
        <v>137.208</v>
      </c>
      <c r="G64" s="194">
        <v>134.999</v>
      </c>
      <c r="H64" s="192">
        <v>135.22</v>
      </c>
      <c r="I64" s="195">
        <v>135.905</v>
      </c>
      <c r="J64" s="194">
        <v>136.429</v>
      </c>
      <c r="K64" s="192">
        <v>0.73470000000000002</v>
      </c>
      <c r="L64" s="193">
        <v>0.7379</v>
      </c>
      <c r="M64" s="194">
        <v>0.73699999999999999</v>
      </c>
      <c r="N64" s="192">
        <v>0.73499999999999999</v>
      </c>
      <c r="O64" s="193">
        <v>1.3298000000000001</v>
      </c>
      <c r="P64" s="194">
        <v>1.5203</v>
      </c>
      <c r="Q64" s="192">
        <v>1.3290999999999999</v>
      </c>
      <c r="R64" s="193">
        <v>1.68746</v>
      </c>
      <c r="S64" s="194">
        <v>1.32321</v>
      </c>
      <c r="T64" s="218">
        <v>0.74121000000000004</v>
      </c>
      <c r="U64" s="193">
        <v>1.32114</v>
      </c>
      <c r="V64" s="194">
        <v>1.3241000000000001</v>
      </c>
      <c r="W64" s="218">
        <v>1.3219000000000001</v>
      </c>
      <c r="X64" s="193">
        <v>0.74380000000000002</v>
      </c>
      <c r="Y64" s="194">
        <v>0.74429999999999996</v>
      </c>
      <c r="Z64" s="192">
        <v>0.74380000000000002</v>
      </c>
      <c r="AA64" s="193">
        <v>0.74129999999999996</v>
      </c>
      <c r="AB64" s="194">
        <v>0.74</v>
      </c>
      <c r="AC64" s="192">
        <v>0.73941000000000001</v>
      </c>
      <c r="AD64" s="193">
        <v>0.73839999999999995</v>
      </c>
      <c r="AE64" s="194">
        <v>0.74039999999999995</v>
      </c>
      <c r="AF64" s="218">
        <v>0.74309999999999998</v>
      </c>
      <c r="AG64" s="258">
        <v>0.74460000000000004</v>
      </c>
      <c r="AH64" s="261">
        <v>0.74639999999999995</v>
      </c>
      <c r="AI64" s="257">
        <v>0.74609999999999999</v>
      </c>
      <c r="AJ64" s="262">
        <v>0.74709999999999999</v>
      </c>
      <c r="AK64" s="268">
        <v>0.74590000000000001</v>
      </c>
      <c r="AL64" s="218">
        <v>0.74670000000000003</v>
      </c>
      <c r="AM64" s="258">
        <v>0.74870000000000003</v>
      </c>
      <c r="AN64" s="261">
        <v>0.74950000000000006</v>
      </c>
      <c r="AO64" s="257">
        <v>0.74870000000000003</v>
      </c>
      <c r="AP64" s="262">
        <v>0.75019999999999998</v>
      </c>
      <c r="AQ64" s="261">
        <v>0.74980000000000002</v>
      </c>
      <c r="AR64" s="257">
        <v>0.75049999999999994</v>
      </c>
      <c r="AS64" s="262">
        <v>0.75</v>
      </c>
      <c r="AT64" s="268">
        <v>0.74809999999999999</v>
      </c>
      <c r="AU64" s="218">
        <v>0.74850000000000005</v>
      </c>
      <c r="AV64" s="258">
        <v>0.74670000000000003</v>
      </c>
      <c r="AW64" s="261">
        <v>0.74870000000000003</v>
      </c>
      <c r="AX64" s="257">
        <v>1.2992999999999999</v>
      </c>
      <c r="AY64" s="262">
        <v>1.3002</v>
      </c>
      <c r="AZ64" s="261">
        <v>1.2977000000000001</v>
      </c>
      <c r="BA64" s="257">
        <v>1.2959000000000001</v>
      </c>
      <c r="BB64" s="262">
        <v>1.3015000000000001</v>
      </c>
      <c r="BC64" s="261">
        <v>1.3048999999999999</v>
      </c>
      <c r="BD64" s="257">
        <v>1.3050999999999999</v>
      </c>
      <c r="BE64" s="262">
        <v>1.3109999999999999</v>
      </c>
      <c r="BF64" s="261">
        <v>1.3069</v>
      </c>
      <c r="BG64" s="257">
        <v>1.3048</v>
      </c>
      <c r="BH64" s="262">
        <v>1.3052999999999999</v>
      </c>
      <c r="BI64" s="261">
        <v>1.3035000000000001</v>
      </c>
      <c r="BJ64" s="257">
        <v>1.3082</v>
      </c>
      <c r="BK64" s="262">
        <v>1.2997000000000001</v>
      </c>
      <c r="BL64" s="261">
        <v>1.3022</v>
      </c>
      <c r="BM64" s="257">
        <v>1.3063</v>
      </c>
      <c r="BN64" s="262">
        <v>0.75600000000000001</v>
      </c>
      <c r="BO64" s="257">
        <v>0.75649999999999995</v>
      </c>
      <c r="BP64" s="257">
        <v>0.72250000000000003</v>
      </c>
      <c r="BQ64" s="257">
        <v>0.75760000000000005</v>
      </c>
      <c r="BR64" s="49"/>
      <c r="BS64" s="261">
        <v>0.75670000000000004</v>
      </c>
      <c r="BT64" s="257">
        <v>0.75609999999999999</v>
      </c>
      <c r="BU64" s="262">
        <v>0.75990000000000002</v>
      </c>
      <c r="BV64" s="261">
        <v>0.76119999999999999</v>
      </c>
      <c r="BW64" s="257">
        <v>0.76080000000000003</v>
      </c>
      <c r="BX64" s="262">
        <v>0.7611</v>
      </c>
      <c r="BY64" s="268">
        <v>0.76139999999999997</v>
      </c>
      <c r="BZ64" s="218">
        <v>0.76319999999999999</v>
      </c>
      <c r="CA64" s="258">
        <v>0.76170000000000004</v>
      </c>
      <c r="CB64" s="261">
        <v>0.75819999999999999</v>
      </c>
      <c r="CC64" s="257">
        <v>0.75849999999999995</v>
      </c>
      <c r="CD64" s="262">
        <v>0.75860000000000005</v>
      </c>
      <c r="CE64" s="261">
        <v>0.75639999999999996</v>
      </c>
      <c r="CF64" s="257">
        <v>0.75529999999999997</v>
      </c>
      <c r="CG64" s="262">
        <v>1.2982</v>
      </c>
      <c r="CH64" s="261">
        <v>1.2968</v>
      </c>
      <c r="CI64" s="257">
        <v>1.2986</v>
      </c>
      <c r="CJ64" s="262">
        <v>0.75329999999999997</v>
      </c>
      <c r="CK64" s="261">
        <v>0.75280000000000002</v>
      </c>
      <c r="CL64" s="257">
        <v>0.75600000000000001</v>
      </c>
      <c r="CM64" s="262">
        <v>0.75470000000000004</v>
      </c>
      <c r="CN64" s="261">
        <v>0.75609999999999999</v>
      </c>
      <c r="CO64" s="257">
        <v>0.76</v>
      </c>
      <c r="CP64" s="262">
        <v>0.76029999999999998</v>
      </c>
      <c r="CQ64" s="261">
        <v>0.76129999999999998</v>
      </c>
      <c r="CR64" s="257">
        <v>0.75929999999999997</v>
      </c>
      <c r="CS64" s="262">
        <v>0.76129999999999998</v>
      </c>
      <c r="CT64" s="261">
        <v>0.76129999999999998</v>
      </c>
      <c r="CU64" s="257">
        <v>0.76029999999999998</v>
      </c>
      <c r="CV64" s="262">
        <v>0.75580000000000003</v>
      </c>
      <c r="CW64" s="261">
        <v>0.75549999999999995</v>
      </c>
      <c r="CX64" s="257">
        <v>0.75780000000000003</v>
      </c>
      <c r="CY64" s="262">
        <v>0.75890000000000002</v>
      </c>
      <c r="CZ64" s="261">
        <v>0.75860000000000005</v>
      </c>
      <c r="DA64" s="257">
        <v>0.75760000000000005</v>
      </c>
      <c r="DB64" s="262">
        <v>0.75849999999999995</v>
      </c>
      <c r="DC64" s="261">
        <v>0.75800000000000001</v>
      </c>
      <c r="DD64" s="257">
        <v>0.75890000000000002</v>
      </c>
      <c r="DE64" s="262">
        <v>1.3078000000000001</v>
      </c>
      <c r="DF64" s="261">
        <v>1.3059000000000001</v>
      </c>
      <c r="DG64" s="257">
        <v>0.75870000000000004</v>
      </c>
      <c r="DH64" s="262">
        <v>0.75960000000000005</v>
      </c>
      <c r="DI64" s="261">
        <v>1.3059000000000001</v>
      </c>
      <c r="DJ64" s="257">
        <v>1.3088</v>
      </c>
      <c r="DK64" s="262">
        <v>1.3051999999999999</v>
      </c>
      <c r="DL64" s="257">
        <v>1.3043</v>
      </c>
      <c r="DM64" s="257">
        <v>0.75770000000000004</v>
      </c>
      <c r="DN64" s="328">
        <v>0.76149999999999995</v>
      </c>
      <c r="DO64" s="190"/>
      <c r="DP64" s="257">
        <v>1.3083</v>
      </c>
      <c r="DQ64" s="262">
        <v>1.3105</v>
      </c>
      <c r="DR64" s="261">
        <v>1.3161</v>
      </c>
      <c r="DS64" s="257">
        <v>1.3193999999999999</v>
      </c>
      <c r="DT64" s="262">
        <v>1.3251999999999999</v>
      </c>
      <c r="DU64" s="261">
        <v>1.3249</v>
      </c>
      <c r="DV64" s="257">
        <v>1.3285</v>
      </c>
      <c r="DW64" s="262">
        <v>1.3328</v>
      </c>
      <c r="DX64" s="257">
        <v>1.3250999999999999</v>
      </c>
      <c r="DY64" s="257">
        <v>147.34</v>
      </c>
      <c r="DZ64" s="257">
        <v>147.72</v>
      </c>
      <c r="EK64" s="261">
        <v>148.25</v>
      </c>
      <c r="EL64" s="257">
        <v>148.05000000000001</v>
      </c>
      <c r="EM64" s="262">
        <v>147.74</v>
      </c>
      <c r="EN64" s="261">
        <v>148.15</v>
      </c>
      <c r="EO64" s="257">
        <v>147.80000000000001</v>
      </c>
      <c r="EP64" s="262">
        <v>147.28</v>
      </c>
      <c r="EQ64" s="257">
        <v>147.36000000000001</v>
      </c>
      <c r="ER64" s="257">
        <v>146.84</v>
      </c>
      <c r="ES64" s="257">
        <v>147.44</v>
      </c>
      <c r="EV64" s="191"/>
      <c r="EY64" s="191"/>
      <c r="FB64" s="191"/>
      <c r="FE64" s="191"/>
      <c r="FH64" s="191"/>
      <c r="FK64" s="191"/>
      <c r="FN64" s="191"/>
      <c r="FQ64" s="191"/>
      <c r="FT64" s="191"/>
      <c r="FW64" s="191"/>
      <c r="FZ64" s="191"/>
      <c r="GC64" s="191"/>
      <c r="GF64" s="191"/>
      <c r="GI64" s="191"/>
      <c r="HC64" s="49"/>
      <c r="HD64" s="49"/>
      <c r="HE64" s="191"/>
      <c r="HH64" s="191"/>
      <c r="HK64" s="191"/>
      <c r="HN64" s="191"/>
      <c r="HQ64" s="191"/>
      <c r="HT64" s="191"/>
      <c r="HW64" s="191"/>
      <c r="HZ64" s="191"/>
      <c r="IC64" s="191"/>
      <c r="IF64" s="191"/>
      <c r="II64" s="191"/>
      <c r="IL64" s="191"/>
      <c r="IO64" s="191"/>
      <c r="IR64" s="191"/>
      <c r="IU64" s="191"/>
      <c r="IX64" s="191"/>
      <c r="JA64" s="191"/>
    </row>
    <row r="65" spans="1:279" ht="15.75" thickBot="1" x14ac:dyDescent="0.3">
      <c r="A65" s="60"/>
      <c r="B65" s="60"/>
      <c r="C65" s="102"/>
      <c r="D65" s="142" t="s">
        <v>68</v>
      </c>
      <c r="E65" s="45" t="s">
        <v>52</v>
      </c>
      <c r="F65" s="143" t="s">
        <v>52</v>
      </c>
      <c r="G65" s="152" t="s">
        <v>52</v>
      </c>
      <c r="H65" s="114" t="s">
        <v>52</v>
      </c>
      <c r="I65" s="174" t="s">
        <v>52</v>
      </c>
      <c r="J65" s="152" t="s">
        <v>52</v>
      </c>
      <c r="K65" s="117" t="s">
        <v>60</v>
      </c>
      <c r="L65" s="177" t="s">
        <v>60</v>
      </c>
      <c r="M65" s="142" t="s">
        <v>60</v>
      </c>
      <c r="N65" s="117" t="s">
        <v>60</v>
      </c>
      <c r="O65" s="177" t="s">
        <v>42</v>
      </c>
      <c r="P65" s="142" t="s">
        <v>49</v>
      </c>
      <c r="Q65" s="117" t="s">
        <v>42</v>
      </c>
      <c r="R65" s="177" t="s">
        <v>55</v>
      </c>
      <c r="S65" s="223" t="s">
        <v>42</v>
      </c>
      <c r="T65" s="42" t="s">
        <v>60</v>
      </c>
      <c r="U65" s="147" t="s">
        <v>42</v>
      </c>
      <c r="V65" s="223" t="s">
        <v>42</v>
      </c>
      <c r="W65" s="42" t="s">
        <v>42</v>
      </c>
      <c r="X65" s="147" t="s">
        <v>60</v>
      </c>
      <c r="Y65" s="142" t="s">
        <v>60</v>
      </c>
      <c r="Z65" s="117" t="s">
        <v>60</v>
      </c>
      <c r="AA65" s="177" t="s">
        <v>60</v>
      </c>
      <c r="AB65" s="142" t="s">
        <v>60</v>
      </c>
      <c r="AC65" s="117" t="s">
        <v>60</v>
      </c>
      <c r="AD65" s="177" t="s">
        <v>60</v>
      </c>
      <c r="AE65" s="223" t="s">
        <v>60</v>
      </c>
      <c r="AF65" s="42" t="s">
        <v>60</v>
      </c>
      <c r="AG65" s="147" t="s">
        <v>60</v>
      </c>
      <c r="AH65" s="142" t="s">
        <v>60</v>
      </c>
      <c r="AI65" s="117" t="s">
        <v>60</v>
      </c>
      <c r="AJ65" s="177" t="s">
        <v>60</v>
      </c>
      <c r="AK65" s="223" t="s">
        <v>60</v>
      </c>
      <c r="AL65" s="42" t="s">
        <v>60</v>
      </c>
      <c r="AM65" s="147" t="s">
        <v>60</v>
      </c>
      <c r="AN65" s="142" t="s">
        <v>60</v>
      </c>
      <c r="AO65" s="117" t="s">
        <v>60</v>
      </c>
      <c r="AP65" s="177" t="s">
        <v>60</v>
      </c>
      <c r="AQ65" s="142" t="s">
        <v>60</v>
      </c>
      <c r="AR65" s="117" t="s">
        <v>60</v>
      </c>
      <c r="AS65" s="177" t="s">
        <v>60</v>
      </c>
      <c r="AT65" s="223" t="s">
        <v>60</v>
      </c>
      <c r="AU65" s="42" t="s">
        <v>60</v>
      </c>
      <c r="AV65" s="147" t="s">
        <v>60</v>
      </c>
      <c r="AW65" s="142" t="s">
        <v>60</v>
      </c>
      <c r="AX65" s="188" t="s">
        <v>51</v>
      </c>
      <c r="AY65" s="199" t="s">
        <v>51</v>
      </c>
      <c r="AZ65" s="164" t="s">
        <v>51</v>
      </c>
      <c r="BA65" s="188" t="s">
        <v>51</v>
      </c>
      <c r="BB65" s="199" t="s">
        <v>51</v>
      </c>
      <c r="BC65" s="164" t="s">
        <v>51</v>
      </c>
      <c r="BD65" s="188" t="s">
        <v>51</v>
      </c>
      <c r="BE65" s="199" t="s">
        <v>51</v>
      </c>
      <c r="BF65" s="164" t="s">
        <v>51</v>
      </c>
      <c r="BG65" s="188" t="s">
        <v>51</v>
      </c>
      <c r="BH65" s="199" t="s">
        <v>51</v>
      </c>
      <c r="BI65" s="164" t="s">
        <v>51</v>
      </c>
      <c r="BJ65" s="188" t="s">
        <v>51</v>
      </c>
      <c r="BK65" s="199" t="s">
        <v>51</v>
      </c>
      <c r="BL65" s="164" t="s">
        <v>51</v>
      </c>
      <c r="BM65" s="188" t="s">
        <v>51</v>
      </c>
      <c r="BN65" s="177" t="s">
        <v>60</v>
      </c>
      <c r="BO65" s="117" t="s">
        <v>60</v>
      </c>
      <c r="BP65" s="123" t="s">
        <v>84</v>
      </c>
      <c r="BQ65" s="117" t="s">
        <v>60</v>
      </c>
      <c r="BS65" s="142" t="s">
        <v>60</v>
      </c>
      <c r="BT65" s="117" t="s">
        <v>60</v>
      </c>
      <c r="BU65" s="177" t="s">
        <v>60</v>
      </c>
      <c r="BV65" s="142" t="s">
        <v>60</v>
      </c>
      <c r="BW65" s="117" t="s">
        <v>60</v>
      </c>
      <c r="BX65" s="177" t="s">
        <v>60</v>
      </c>
      <c r="BY65" s="223" t="s">
        <v>60</v>
      </c>
      <c r="BZ65" s="42" t="s">
        <v>60</v>
      </c>
      <c r="CA65" s="147" t="s">
        <v>60</v>
      </c>
      <c r="CB65" s="142" t="s">
        <v>60</v>
      </c>
      <c r="CC65" s="117" t="s">
        <v>60</v>
      </c>
      <c r="CD65" s="177" t="s">
        <v>60</v>
      </c>
      <c r="CE65" s="142" t="s">
        <v>60</v>
      </c>
      <c r="CF65" s="117" t="s">
        <v>60</v>
      </c>
      <c r="CG65" s="199" t="s">
        <v>51</v>
      </c>
      <c r="CH65" s="164" t="s">
        <v>51</v>
      </c>
      <c r="CI65" s="188" t="s">
        <v>51</v>
      </c>
      <c r="CJ65" s="177" t="s">
        <v>60</v>
      </c>
      <c r="CK65" s="142" t="s">
        <v>60</v>
      </c>
      <c r="CL65" s="117" t="s">
        <v>60</v>
      </c>
      <c r="CM65" s="177" t="s">
        <v>60</v>
      </c>
      <c r="CN65" s="142" t="s">
        <v>60</v>
      </c>
      <c r="CO65" s="117" t="s">
        <v>60</v>
      </c>
      <c r="CP65" s="177" t="s">
        <v>60</v>
      </c>
      <c r="CQ65" s="142" t="s">
        <v>60</v>
      </c>
      <c r="CR65" s="117" t="s">
        <v>60</v>
      </c>
      <c r="CS65" s="177" t="s">
        <v>60</v>
      </c>
      <c r="CT65" s="142" t="s">
        <v>60</v>
      </c>
      <c r="CU65" s="117" t="s">
        <v>60</v>
      </c>
      <c r="CV65" s="177" t="s">
        <v>60</v>
      </c>
      <c r="CW65" s="142" t="s">
        <v>60</v>
      </c>
      <c r="CX65" s="117" t="s">
        <v>60</v>
      </c>
      <c r="CY65" s="177" t="s">
        <v>60</v>
      </c>
      <c r="CZ65" s="142" t="s">
        <v>60</v>
      </c>
      <c r="DA65" s="117" t="s">
        <v>60</v>
      </c>
      <c r="DB65" s="177" t="s">
        <v>60</v>
      </c>
      <c r="DC65" s="142" t="s">
        <v>60</v>
      </c>
      <c r="DD65" s="117" t="s">
        <v>60</v>
      </c>
      <c r="DE65" s="199" t="s">
        <v>51</v>
      </c>
      <c r="DF65" s="164" t="s">
        <v>51</v>
      </c>
      <c r="DG65" s="117" t="s">
        <v>60</v>
      </c>
      <c r="DH65" s="177" t="s">
        <v>60</v>
      </c>
      <c r="DI65" s="164" t="s">
        <v>51</v>
      </c>
      <c r="DJ65" s="188" t="s">
        <v>51</v>
      </c>
      <c r="DK65" s="199" t="s">
        <v>51</v>
      </c>
      <c r="DL65" s="188" t="s">
        <v>51</v>
      </c>
      <c r="DM65" s="117" t="s">
        <v>60</v>
      </c>
      <c r="DN65" s="329" t="s">
        <v>60</v>
      </c>
      <c r="DO65" s="345"/>
      <c r="DP65" s="188" t="s">
        <v>51</v>
      </c>
      <c r="DQ65" s="199" t="s">
        <v>51</v>
      </c>
      <c r="DR65" s="164" t="s">
        <v>51</v>
      </c>
      <c r="DS65" s="188" t="s">
        <v>51</v>
      </c>
      <c r="DT65" s="199" t="s">
        <v>51</v>
      </c>
      <c r="DU65" s="164" t="s">
        <v>51</v>
      </c>
      <c r="DV65" s="188" t="s">
        <v>51</v>
      </c>
      <c r="DW65" s="199" t="s">
        <v>51</v>
      </c>
      <c r="DX65" s="188" t="s">
        <v>51</v>
      </c>
      <c r="DY65" s="188" t="s">
        <v>52</v>
      </c>
      <c r="DZ65" s="188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64" t="s">
        <v>52</v>
      </c>
      <c r="EL65" s="188" t="s">
        <v>52</v>
      </c>
      <c r="EM65" s="199" t="s">
        <v>52</v>
      </c>
      <c r="EN65" s="164" t="s">
        <v>52</v>
      </c>
      <c r="EO65" s="188" t="s">
        <v>52</v>
      </c>
      <c r="EP65" s="199" t="s">
        <v>52</v>
      </c>
      <c r="EQ65" s="188" t="s">
        <v>52</v>
      </c>
      <c r="ER65" s="188" t="s">
        <v>52</v>
      </c>
      <c r="ES65" s="188" t="s">
        <v>52</v>
      </c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3">
        <f>SUM(C51, -C58,)</f>
        <v>0</v>
      </c>
      <c r="D66" s="144">
        <f t="shared" ref="D66:I66" si="118">SUM(D51, -D58)</f>
        <v>4.8000000000000001E-2</v>
      </c>
      <c r="E66" s="94">
        <f t="shared" si="118"/>
        <v>9.3600000000000003E-2</v>
      </c>
      <c r="F66" s="145">
        <f t="shared" si="118"/>
        <v>0.1346</v>
      </c>
      <c r="G66" s="153">
        <f t="shared" si="118"/>
        <v>0.27629999999999999</v>
      </c>
      <c r="H66" s="115">
        <f t="shared" si="118"/>
        <v>0.24980000000000002</v>
      </c>
      <c r="I66" s="175">
        <f t="shared" si="118"/>
        <v>0.20469999999999999</v>
      </c>
      <c r="J66" s="153">
        <f t="shared" ref="J66" si="119">SUM(J51, -J58)</f>
        <v>0.17959999999999998</v>
      </c>
      <c r="K66" s="120">
        <f t="shared" ref="K66:T66" si="120">SUM(K51, -K58)</f>
        <v>0.16789999999999999</v>
      </c>
      <c r="L66" s="179">
        <f t="shared" si="120"/>
        <v>0.1983</v>
      </c>
      <c r="M66" s="146">
        <f t="shared" si="120"/>
        <v>0.19500000000000001</v>
      </c>
      <c r="N66" s="120">
        <f t="shared" si="120"/>
        <v>0.1706</v>
      </c>
      <c r="O66" s="179">
        <f t="shared" si="120"/>
        <v>0.19719999999999999</v>
      </c>
      <c r="P66" s="146">
        <f t="shared" si="120"/>
        <v>0.20700000000000002</v>
      </c>
      <c r="Q66" s="120">
        <f t="shared" si="120"/>
        <v>0.19890000000000002</v>
      </c>
      <c r="R66" s="178">
        <f t="shared" si="120"/>
        <v>0.2243</v>
      </c>
      <c r="S66" s="224">
        <f t="shared" si="120"/>
        <v>0.2389</v>
      </c>
      <c r="T66" s="15">
        <f t="shared" si="120"/>
        <v>0.22960000000000003</v>
      </c>
      <c r="U66" s="151">
        <f t="shared" ref="U66:BE66" si="121">SUM(U51, -U58)</f>
        <v>0.24459999999999998</v>
      </c>
      <c r="V66" s="224">
        <f t="shared" si="121"/>
        <v>0.22259999999999999</v>
      </c>
      <c r="W66" s="15">
        <f t="shared" si="121"/>
        <v>0.2369</v>
      </c>
      <c r="X66" s="151">
        <f t="shared" si="121"/>
        <v>0.25650000000000001</v>
      </c>
      <c r="Y66" s="146">
        <f t="shared" si="121"/>
        <v>0.2596</v>
      </c>
      <c r="Z66" s="120">
        <f t="shared" si="121"/>
        <v>0.26119999999999999</v>
      </c>
      <c r="AA66" s="179">
        <f t="shared" si="121"/>
        <v>0.23480000000000001</v>
      </c>
      <c r="AB66" s="146">
        <f t="shared" si="121"/>
        <v>0.21960000000000002</v>
      </c>
      <c r="AC66" s="120">
        <f t="shared" si="121"/>
        <v>0.21589999999999998</v>
      </c>
      <c r="AD66" s="179">
        <f t="shared" si="121"/>
        <v>0.20729999999999998</v>
      </c>
      <c r="AE66" s="224">
        <f t="shared" si="121"/>
        <v>0.22260000000000002</v>
      </c>
      <c r="AF66" s="15">
        <f t="shared" si="121"/>
        <v>0.25659999999999999</v>
      </c>
      <c r="AG66" s="151">
        <f t="shared" si="121"/>
        <v>0.2717</v>
      </c>
      <c r="AH66" s="146">
        <f t="shared" si="121"/>
        <v>0.29049999999999998</v>
      </c>
      <c r="AI66" s="120">
        <f t="shared" si="121"/>
        <v>0.28580000000000005</v>
      </c>
      <c r="AJ66" s="179">
        <f t="shared" si="121"/>
        <v>0.29849999999999999</v>
      </c>
      <c r="AK66" s="224">
        <f t="shared" si="121"/>
        <v>0.28539999999999999</v>
      </c>
      <c r="AL66" s="15">
        <f t="shared" si="121"/>
        <v>0.2913</v>
      </c>
      <c r="AM66" s="151">
        <f t="shared" si="121"/>
        <v>0.31530000000000002</v>
      </c>
      <c r="AN66" s="146">
        <f t="shared" si="121"/>
        <v>0.32210000000000005</v>
      </c>
      <c r="AO66" s="120">
        <f t="shared" si="121"/>
        <v>0.31619999999999998</v>
      </c>
      <c r="AP66" s="179">
        <f t="shared" si="121"/>
        <v>0.33329999999999999</v>
      </c>
      <c r="AQ66" s="146">
        <f t="shared" si="121"/>
        <v>0.32789999999999997</v>
      </c>
      <c r="AR66" s="120">
        <f t="shared" si="121"/>
        <v>0.33450000000000002</v>
      </c>
      <c r="AS66" s="179">
        <f t="shared" si="121"/>
        <v>0.32790000000000002</v>
      </c>
      <c r="AT66" s="224">
        <f t="shared" si="121"/>
        <v>0.30630000000000002</v>
      </c>
      <c r="AU66" s="15">
        <f t="shared" si="121"/>
        <v>0.31020000000000003</v>
      </c>
      <c r="AV66" s="151">
        <f t="shared" si="121"/>
        <v>0.29520000000000002</v>
      </c>
      <c r="AW66" s="146">
        <f t="shared" si="121"/>
        <v>0.3165</v>
      </c>
      <c r="AX66" s="120">
        <f t="shared" si="121"/>
        <v>0.3458</v>
      </c>
      <c r="AY66" s="179">
        <f t="shared" si="121"/>
        <v>0.3458</v>
      </c>
      <c r="AZ66" s="146">
        <f t="shared" si="121"/>
        <v>0.33510000000000001</v>
      </c>
      <c r="BA66" s="120">
        <f t="shared" si="121"/>
        <v>0.32340000000000002</v>
      </c>
      <c r="BB66" s="179">
        <f t="shared" si="121"/>
        <v>0.35350000000000004</v>
      </c>
      <c r="BC66" s="146">
        <f t="shared" si="121"/>
        <v>0.37840000000000001</v>
      </c>
      <c r="BD66" s="120">
        <f t="shared" si="121"/>
        <v>0.3841</v>
      </c>
      <c r="BE66" s="179">
        <f t="shared" si="121"/>
        <v>0.4103</v>
      </c>
      <c r="BF66" s="146">
        <f t="shared" ref="BF66" si="122">SUM(BF51, -BF58)</f>
        <v>0.38880000000000003</v>
      </c>
      <c r="BG66" s="120">
        <f t="shared" ref="BG66:BH66" si="123">SUM(BG51, -BG58)</f>
        <v>0.372</v>
      </c>
      <c r="BH66" s="179">
        <f t="shared" si="123"/>
        <v>0.37659999999999999</v>
      </c>
      <c r="BI66" s="146">
        <f t="shared" ref="BI66" si="124">SUM(BI51, -BI58)</f>
        <v>0.3659</v>
      </c>
      <c r="BJ66" s="120">
        <f t="shared" ref="BJ66" si="125">SUM(BJ51, -BJ58)</f>
        <v>0.39960000000000001</v>
      </c>
      <c r="BK66" s="179">
        <f t="shared" ref="BK66" si="126">SUM(BK51, -BK58)</f>
        <v>0.3473</v>
      </c>
      <c r="BL66" s="146">
        <f t="shared" ref="BL66" si="127">SUM(BL51, -BL58)</f>
        <v>0.37109999999999999</v>
      </c>
      <c r="BM66" s="120">
        <f t="shared" ref="BM66" si="128">SUM(BM51, -BM58)</f>
        <v>0.39</v>
      </c>
      <c r="BN66" s="179">
        <f>SUM(BN51, -BN58)</f>
        <v>0.3861</v>
      </c>
      <c r="BO66" s="120">
        <f>SUM(BO51, -BO58)</f>
        <v>0.3896</v>
      </c>
      <c r="BP66" s="116">
        <f>SUM(BP51, -BP58)</f>
        <v>0.38680000000000003</v>
      </c>
      <c r="BQ66" s="120">
        <f>SUM(BQ51, -BQ58)</f>
        <v>0.4012</v>
      </c>
      <c r="BS66" s="146">
        <f t="shared" ref="BS66:CK66" si="129">SUM(BS51, -BS58)</f>
        <v>0.38919999999999999</v>
      </c>
      <c r="BT66" s="120">
        <f t="shared" si="129"/>
        <v>0.38269999999999998</v>
      </c>
      <c r="BU66" s="179">
        <f t="shared" si="129"/>
        <v>0.42720000000000002</v>
      </c>
      <c r="BV66" s="146">
        <f t="shared" si="129"/>
        <v>0.43609999999999999</v>
      </c>
      <c r="BW66" s="120">
        <f t="shared" si="129"/>
        <v>0.43910000000000005</v>
      </c>
      <c r="BX66" s="179">
        <f t="shared" si="129"/>
        <v>0.43840000000000001</v>
      </c>
      <c r="BY66" s="224">
        <f t="shared" si="129"/>
        <v>0.44240000000000002</v>
      </c>
      <c r="BZ66" s="15">
        <f t="shared" si="129"/>
        <v>0.46499999999999997</v>
      </c>
      <c r="CA66" s="151">
        <f t="shared" si="129"/>
        <v>0.44399999999999995</v>
      </c>
      <c r="CB66" s="146">
        <f t="shared" si="129"/>
        <v>0.41510000000000002</v>
      </c>
      <c r="CC66" s="120">
        <f t="shared" si="129"/>
        <v>0.4103</v>
      </c>
      <c r="CD66" s="179">
        <f t="shared" si="129"/>
        <v>0.41139999999999999</v>
      </c>
      <c r="CE66" s="146">
        <f t="shared" si="129"/>
        <v>0.39239999999999997</v>
      </c>
      <c r="CF66" s="120">
        <f t="shared" si="129"/>
        <v>0.37980000000000003</v>
      </c>
      <c r="CG66" s="179">
        <f t="shared" si="129"/>
        <v>0.36209999999999998</v>
      </c>
      <c r="CH66" s="146">
        <f t="shared" si="129"/>
        <v>0.3543</v>
      </c>
      <c r="CI66" s="120">
        <f t="shared" si="129"/>
        <v>0.37050000000000005</v>
      </c>
      <c r="CJ66" s="179">
        <f t="shared" si="129"/>
        <v>0.36429999999999996</v>
      </c>
      <c r="CK66" s="146">
        <f t="shared" si="129"/>
        <v>0.35899999999999999</v>
      </c>
      <c r="CL66" s="120">
        <f t="shared" ref="CL66" si="130">SUM(CL51, -CL58)</f>
        <v>0.39219999999999999</v>
      </c>
      <c r="CM66" s="179">
        <f t="shared" ref="CM66:CN66" si="131">SUM(CM51, -CM58)</f>
        <v>0.37859999999999999</v>
      </c>
      <c r="CN66" s="146">
        <f t="shared" si="131"/>
        <v>0.39510000000000001</v>
      </c>
      <c r="CO66" s="120">
        <f t="shared" ref="CO66:CP66" si="132">SUM(CO51, -CO58)</f>
        <v>0.43630000000000002</v>
      </c>
      <c r="CP66" s="179">
        <f t="shared" si="132"/>
        <v>0.43890000000000001</v>
      </c>
      <c r="CQ66" s="146">
        <f t="shared" ref="CQ66" si="133">SUM(CQ51, -CQ58)</f>
        <v>0.4516</v>
      </c>
      <c r="CR66" s="120">
        <f t="shared" ref="CR66:CS66" si="134">SUM(CR51, -CR58)</f>
        <v>0.42720000000000002</v>
      </c>
      <c r="CS66" s="179">
        <f t="shared" si="134"/>
        <v>0.44779999999999998</v>
      </c>
      <c r="CT66" s="146">
        <f t="shared" ref="CT66" si="135">SUM(CT51, -CT58)</f>
        <v>0.44889999999999997</v>
      </c>
      <c r="CU66" s="120">
        <f t="shared" ref="CU66:CV66" si="136">SUM(CU51, -CU58)</f>
        <v>0.4365</v>
      </c>
      <c r="CV66" s="179">
        <f t="shared" si="136"/>
        <v>0.39149999999999996</v>
      </c>
      <c r="CW66" s="146">
        <f t="shared" ref="CW66" si="137">SUM(CW51, -CW58)</f>
        <v>0.38749999999999996</v>
      </c>
      <c r="CX66" s="120">
        <f t="shared" ref="CX66" si="138">SUM(CX51, -CX58)</f>
        <v>0.4093</v>
      </c>
      <c r="CY66" s="179">
        <f t="shared" ref="CY66:CZ66" si="139">SUM(CY51, -CY58)</f>
        <v>0.41959999999999997</v>
      </c>
      <c r="CZ66" s="146">
        <f t="shared" si="139"/>
        <v>0.41830000000000001</v>
      </c>
      <c r="DA66" s="120">
        <f t="shared" ref="DA66" si="140">SUM(DA51, -DA58)</f>
        <v>0.40759999999999996</v>
      </c>
      <c r="DB66" s="179">
        <f t="shared" ref="DB66:DC66" si="141">SUM(DB51, -DB58)</f>
        <v>0.41349999999999998</v>
      </c>
      <c r="DC66" s="146">
        <f t="shared" si="141"/>
        <v>0.40669999999999995</v>
      </c>
      <c r="DD66" s="120">
        <f t="shared" ref="DD66" si="142">SUM(DD51, -DD58)</f>
        <v>0.4173</v>
      </c>
      <c r="DE66" s="179">
        <f>SUM(DE51, -DE58)</f>
        <v>0.43440000000000001</v>
      </c>
      <c r="DF66" s="146">
        <f>SUM(DF51, -DF58)</f>
        <v>0.43159999999999998</v>
      </c>
      <c r="DG66" s="120">
        <f>SUM(DG51, -DG58)</f>
        <v>0.42210000000000003</v>
      </c>
      <c r="DH66" s="179">
        <f>SUM(DH51, -DH58)</f>
        <v>0.42559999999999998</v>
      </c>
      <c r="DI66" s="146">
        <f>SUM(DI51, -DI58)</f>
        <v>0.4244</v>
      </c>
      <c r="DJ66" s="120">
        <f>SUM(DJ51, -DJ58)</f>
        <v>0.44290000000000002</v>
      </c>
      <c r="DK66" s="179">
        <f>SUM(DK51, -DK58)</f>
        <v>0.41970000000000002</v>
      </c>
      <c r="DL66" s="120">
        <f>SUM(DL51, -DL58)</f>
        <v>0.41949999999999998</v>
      </c>
      <c r="DM66" s="120">
        <f>SUM(DM51, -DM58)</f>
        <v>0.41210000000000002</v>
      </c>
      <c r="DN66" s="330">
        <f>SUM(DN51, -DN58)</f>
        <v>0.44630000000000003</v>
      </c>
      <c r="DO66" s="346">
        <f>SUM(DO51, -DO58,)</f>
        <v>0</v>
      </c>
      <c r="DP66" s="120">
        <f>SUM(DP51, -DP58)</f>
        <v>0.44469999999999998</v>
      </c>
      <c r="DQ66" s="179">
        <f>SUM(DQ51, -DQ58)</f>
        <v>0.45760000000000001</v>
      </c>
      <c r="DR66" s="146">
        <f>SUM(DR51, -DR58)</f>
        <v>0.4919</v>
      </c>
      <c r="DS66" s="120">
        <f>SUM(DS51, -DS58)</f>
        <v>0.52429999999999999</v>
      </c>
      <c r="DT66" s="179">
        <f>SUM(DT51, -DT58)</f>
        <v>0.54720000000000002</v>
      </c>
      <c r="DU66" s="146">
        <f>SUM(DU51, -DU58)</f>
        <v>0.54909999999999992</v>
      </c>
      <c r="DV66" s="120">
        <f>SUM(DV51, -DV58)</f>
        <v>0.5734999999999999</v>
      </c>
      <c r="DW66" s="179">
        <f>SUM(DW51, -DW58)</f>
        <v>0.59430000000000005</v>
      </c>
      <c r="DX66" s="120">
        <f>SUM(DX51, -DX58)</f>
        <v>0.5464</v>
      </c>
      <c r="DY66" s="115">
        <f>SUM(DY51, -DY58)</f>
        <v>0.54959999999999998</v>
      </c>
      <c r="DZ66" s="115">
        <f>SUM(DZ51, -DZ58)</f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153">
        <f>SUM(EK51, -EK58)</f>
        <v>0.60189999999999999</v>
      </c>
      <c r="EL66" s="115">
        <f>SUM(EL51, -EL58)</f>
        <v>0.59519999999999995</v>
      </c>
      <c r="EM66" s="175">
        <f>SUM(EM51, -EM58)</f>
        <v>0.58450000000000002</v>
      </c>
      <c r="EN66" s="153">
        <f>SUM(EN51, -EN58)</f>
        <v>0.61519999999999997</v>
      </c>
      <c r="EO66" s="115">
        <f>SUM(EO51, -EO58)</f>
        <v>0.58840000000000003</v>
      </c>
      <c r="EP66" s="175">
        <f>SUM(EP51, -EP58)</f>
        <v>0.56510000000000005</v>
      </c>
      <c r="EQ66" s="115">
        <f>SUM(EQ51, -EQ58)</f>
        <v>0.57089999999999996</v>
      </c>
      <c r="ER66" s="115">
        <f>SUM(ER51, -ER58)</f>
        <v>0.54549999999999998</v>
      </c>
      <c r="ES66" s="115">
        <f>SUM(ES51, -ES58)</f>
        <v>0.57620000000000005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2"/>
      <c r="D67" s="142" t="s">
        <v>65</v>
      </c>
      <c r="E67" s="42" t="s">
        <v>55</v>
      </c>
      <c r="F67" s="143" t="s">
        <v>46</v>
      </c>
      <c r="G67" s="152" t="s">
        <v>67</v>
      </c>
      <c r="H67" s="114" t="s">
        <v>67</v>
      </c>
      <c r="I67" s="174" t="s">
        <v>57</v>
      </c>
      <c r="J67" s="142" t="s">
        <v>55</v>
      </c>
      <c r="K67" s="117" t="s">
        <v>55</v>
      </c>
      <c r="L67" s="177" t="s">
        <v>49</v>
      </c>
      <c r="M67" s="142" t="s">
        <v>49</v>
      </c>
      <c r="N67" s="117" t="s">
        <v>49</v>
      </c>
      <c r="O67" s="177" t="s">
        <v>60</v>
      </c>
      <c r="P67" s="142" t="s">
        <v>42</v>
      </c>
      <c r="Q67" s="117" t="s">
        <v>49</v>
      </c>
      <c r="R67" s="177" t="s">
        <v>49</v>
      </c>
      <c r="S67" s="223" t="s">
        <v>55</v>
      </c>
      <c r="T67" s="42" t="s">
        <v>42</v>
      </c>
      <c r="U67" s="147" t="s">
        <v>55</v>
      </c>
      <c r="V67" s="223" t="s">
        <v>55</v>
      </c>
      <c r="W67" s="42" t="s">
        <v>55</v>
      </c>
      <c r="X67" s="147" t="s">
        <v>42</v>
      </c>
      <c r="Y67" s="142" t="s">
        <v>42</v>
      </c>
      <c r="Z67" s="117" t="s">
        <v>42</v>
      </c>
      <c r="AA67" s="182" t="s">
        <v>84</v>
      </c>
      <c r="AB67" s="163" t="s">
        <v>84</v>
      </c>
      <c r="AC67" s="123" t="s">
        <v>84</v>
      </c>
      <c r="AD67" s="177" t="s">
        <v>42</v>
      </c>
      <c r="AE67" s="227" t="s">
        <v>84</v>
      </c>
      <c r="AF67" s="32" t="s">
        <v>84</v>
      </c>
      <c r="AG67" s="157" t="s">
        <v>84</v>
      </c>
      <c r="AH67" s="163" t="s">
        <v>84</v>
      </c>
      <c r="AI67" s="117" t="s">
        <v>49</v>
      </c>
      <c r="AJ67" s="177" t="s">
        <v>49</v>
      </c>
      <c r="AK67" s="227" t="s">
        <v>84</v>
      </c>
      <c r="AL67" s="32" t="s">
        <v>84</v>
      </c>
      <c r="AM67" s="157" t="s">
        <v>84</v>
      </c>
      <c r="AN67" s="163" t="s">
        <v>84</v>
      </c>
      <c r="AO67" s="123" t="s">
        <v>84</v>
      </c>
      <c r="AP67" s="182" t="s">
        <v>84</v>
      </c>
      <c r="AQ67" s="163" t="s">
        <v>84</v>
      </c>
      <c r="AR67" s="123" t="s">
        <v>84</v>
      </c>
      <c r="AS67" s="182" t="s">
        <v>84</v>
      </c>
      <c r="AT67" s="227" t="s">
        <v>84</v>
      </c>
      <c r="AU67" s="32" t="s">
        <v>84</v>
      </c>
      <c r="AV67" s="233" t="s">
        <v>51</v>
      </c>
      <c r="AW67" s="164" t="s">
        <v>51</v>
      </c>
      <c r="AX67" s="117" t="s">
        <v>60</v>
      </c>
      <c r="AY67" s="177" t="s">
        <v>60</v>
      </c>
      <c r="AZ67" s="142" t="s">
        <v>60</v>
      </c>
      <c r="BA67" s="117" t="s">
        <v>60</v>
      </c>
      <c r="BB67" s="199" t="s">
        <v>44</v>
      </c>
      <c r="BC67" s="164" t="s">
        <v>44</v>
      </c>
      <c r="BD67" s="117" t="s">
        <v>60</v>
      </c>
      <c r="BE67" s="177" t="s">
        <v>60</v>
      </c>
      <c r="BF67" s="142" t="s">
        <v>60</v>
      </c>
      <c r="BG67" s="117" t="s">
        <v>60</v>
      </c>
      <c r="BH67" s="177" t="s">
        <v>60</v>
      </c>
      <c r="BI67" s="142" t="s">
        <v>60</v>
      </c>
      <c r="BJ67" s="188" t="s">
        <v>52</v>
      </c>
      <c r="BK67" s="177" t="s">
        <v>60</v>
      </c>
      <c r="BL67" s="142" t="s">
        <v>60</v>
      </c>
      <c r="BM67" s="117" t="s">
        <v>60</v>
      </c>
      <c r="BN67" s="199" t="s">
        <v>51</v>
      </c>
      <c r="BO67" s="188" t="s">
        <v>51</v>
      </c>
      <c r="BP67" s="117" t="s">
        <v>60</v>
      </c>
      <c r="BQ67" s="123" t="s">
        <v>84</v>
      </c>
      <c r="BS67" s="164" t="s">
        <v>51</v>
      </c>
      <c r="BT67" s="123" t="s">
        <v>84</v>
      </c>
      <c r="BU67" s="182" t="s">
        <v>84</v>
      </c>
      <c r="BV67" s="164" t="s">
        <v>51</v>
      </c>
      <c r="BW67" s="188" t="s">
        <v>51</v>
      </c>
      <c r="BX67" s="182" t="s">
        <v>84</v>
      </c>
      <c r="BY67" s="227" t="s">
        <v>84</v>
      </c>
      <c r="BZ67" s="32" t="s">
        <v>84</v>
      </c>
      <c r="CA67" s="157" t="s">
        <v>84</v>
      </c>
      <c r="CB67" s="164" t="s">
        <v>51</v>
      </c>
      <c r="CC67" s="188" t="s">
        <v>51</v>
      </c>
      <c r="CD67" s="199" t="s">
        <v>51</v>
      </c>
      <c r="CE67" s="164" t="s">
        <v>51</v>
      </c>
      <c r="CF67" s="188" t="s">
        <v>51</v>
      </c>
      <c r="CG67" s="177" t="s">
        <v>60</v>
      </c>
      <c r="CH67" s="142" t="s">
        <v>60</v>
      </c>
      <c r="CI67" s="117" t="s">
        <v>60</v>
      </c>
      <c r="CJ67" s="199" t="s">
        <v>51</v>
      </c>
      <c r="CK67" s="164" t="s">
        <v>51</v>
      </c>
      <c r="CL67" s="188" t="s">
        <v>51</v>
      </c>
      <c r="CM67" s="199" t="s">
        <v>51</v>
      </c>
      <c r="CN67" s="164" t="s">
        <v>51</v>
      </c>
      <c r="CO67" s="188" t="s">
        <v>51</v>
      </c>
      <c r="CP67" s="199" t="s">
        <v>51</v>
      </c>
      <c r="CQ67" s="164" t="s">
        <v>51</v>
      </c>
      <c r="CR67" s="188" t="s">
        <v>51</v>
      </c>
      <c r="CS67" s="177" t="s">
        <v>70</v>
      </c>
      <c r="CT67" s="200" t="s">
        <v>59</v>
      </c>
      <c r="CU67" s="168" t="s">
        <v>59</v>
      </c>
      <c r="CV67" s="186" t="s">
        <v>59</v>
      </c>
      <c r="CW67" s="200" t="s">
        <v>59</v>
      </c>
      <c r="CX67" s="168" t="s">
        <v>59</v>
      </c>
      <c r="CY67" s="186" t="s">
        <v>59</v>
      </c>
      <c r="CZ67" s="200" t="s">
        <v>59</v>
      </c>
      <c r="DA67" s="168" t="s">
        <v>59</v>
      </c>
      <c r="DB67" s="199" t="s">
        <v>51</v>
      </c>
      <c r="DC67" s="164" t="s">
        <v>51</v>
      </c>
      <c r="DD67" s="188" t="s">
        <v>51</v>
      </c>
      <c r="DE67" s="177" t="s">
        <v>60</v>
      </c>
      <c r="DF67" s="142" t="s">
        <v>60</v>
      </c>
      <c r="DG67" s="188" t="s">
        <v>51</v>
      </c>
      <c r="DH67" s="199" t="s">
        <v>51</v>
      </c>
      <c r="DI67" s="142" t="s">
        <v>60</v>
      </c>
      <c r="DJ67" s="117" t="s">
        <v>60</v>
      </c>
      <c r="DK67" s="177" t="s">
        <v>60</v>
      </c>
      <c r="DL67" s="117" t="s">
        <v>60</v>
      </c>
      <c r="DM67" s="188" t="s">
        <v>51</v>
      </c>
      <c r="DN67" s="331" t="s">
        <v>51</v>
      </c>
      <c r="DO67" s="345"/>
      <c r="DP67" s="117" t="s">
        <v>60</v>
      </c>
      <c r="DQ67" s="199" t="s">
        <v>52</v>
      </c>
      <c r="DR67" s="164" t="s">
        <v>52</v>
      </c>
      <c r="DS67" s="188" t="s">
        <v>52</v>
      </c>
      <c r="DT67" s="199" t="s">
        <v>52</v>
      </c>
      <c r="DU67" s="164" t="s">
        <v>52</v>
      </c>
      <c r="DV67" s="188" t="s">
        <v>52</v>
      </c>
      <c r="DW67" s="199" t="s">
        <v>52</v>
      </c>
      <c r="DX67" s="188" t="s">
        <v>52</v>
      </c>
      <c r="DY67" s="188" t="s">
        <v>51</v>
      </c>
      <c r="DZ67" s="188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64" t="s">
        <v>51</v>
      </c>
      <c r="EL67" s="188" t="s">
        <v>51</v>
      </c>
      <c r="EM67" s="199" t="s">
        <v>51</v>
      </c>
      <c r="EN67" s="164" t="s">
        <v>51</v>
      </c>
      <c r="EO67" s="188" t="s">
        <v>51</v>
      </c>
      <c r="EP67" s="199" t="s">
        <v>51</v>
      </c>
      <c r="EQ67" s="188" t="s">
        <v>51</v>
      </c>
      <c r="ER67" s="188" t="s">
        <v>51</v>
      </c>
      <c r="ES67" s="188" t="s">
        <v>51</v>
      </c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3">
        <f>SUM(C51, -C57)</f>
        <v>0</v>
      </c>
      <c r="D68" s="146">
        <f>SUM(D51, -D57)</f>
        <v>4.5499999999999999E-2</v>
      </c>
      <c r="E68" s="96">
        <f>SUM(E52, -E58)</f>
        <v>6.7799999999999999E-2</v>
      </c>
      <c r="F68" s="145">
        <f>SUM(F51, -F57)</f>
        <v>0.12379999999999999</v>
      </c>
      <c r="G68" s="144">
        <f>SUM(G51, -G57)</f>
        <v>0.23959999999999998</v>
      </c>
      <c r="H68" s="116">
        <f>SUM(H51, -H57)</f>
        <v>0.2311</v>
      </c>
      <c r="I68" s="176">
        <f>SUM(I51, -I57)</f>
        <v>0.18</v>
      </c>
      <c r="J68" s="148">
        <f>SUM(J52, -J58)</f>
        <v>0.1694</v>
      </c>
      <c r="K68" s="118">
        <f t="shared" ref="K68:T68" si="146">SUM(K51, -K57)</f>
        <v>0.16620000000000001</v>
      </c>
      <c r="L68" s="179">
        <f t="shared" si="146"/>
        <v>0.19230000000000003</v>
      </c>
      <c r="M68" s="146">
        <f t="shared" si="146"/>
        <v>0.17859999999999998</v>
      </c>
      <c r="N68" s="120">
        <f t="shared" si="146"/>
        <v>0.16650000000000001</v>
      </c>
      <c r="O68" s="179">
        <f t="shared" si="146"/>
        <v>0.18559999999999999</v>
      </c>
      <c r="P68" s="146">
        <f t="shared" si="146"/>
        <v>0.20569999999999999</v>
      </c>
      <c r="Q68" s="120">
        <f t="shared" si="146"/>
        <v>0.1983</v>
      </c>
      <c r="R68" s="179">
        <f t="shared" si="146"/>
        <v>0.21210000000000001</v>
      </c>
      <c r="S68" s="225">
        <f t="shared" si="146"/>
        <v>0.23520000000000002</v>
      </c>
      <c r="T68" s="15">
        <f t="shared" si="146"/>
        <v>0.22940000000000002</v>
      </c>
      <c r="U68" s="149">
        <f t="shared" ref="U68:Z68" si="147">SUM(U51, -U57)</f>
        <v>0.2127</v>
      </c>
      <c r="V68" s="225">
        <f t="shared" si="147"/>
        <v>0.2097</v>
      </c>
      <c r="W68" s="96">
        <f t="shared" si="147"/>
        <v>0.23599999999999999</v>
      </c>
      <c r="X68" s="151">
        <f t="shared" si="147"/>
        <v>0.2268</v>
      </c>
      <c r="Y68" s="146">
        <f t="shared" si="147"/>
        <v>0.2455</v>
      </c>
      <c r="Z68" s="120">
        <f t="shared" si="147"/>
        <v>0.247</v>
      </c>
      <c r="AA68" s="176">
        <f>SUM(AA52, -AA58)</f>
        <v>0.22889999999999999</v>
      </c>
      <c r="AB68" s="144">
        <f>SUM(AB52, -AB58)</f>
        <v>0.1966</v>
      </c>
      <c r="AC68" s="116">
        <f>SUM(AC52, -AC58)</f>
        <v>0.1976</v>
      </c>
      <c r="AD68" s="179">
        <f>SUM(AD51, -AD57)</f>
        <v>0.19969999999999999</v>
      </c>
      <c r="AE68" s="226">
        <f>SUM(AE52, -AE58)</f>
        <v>0.21879999999999999</v>
      </c>
      <c r="AF68" s="93">
        <f>SUM(AF52, -AF58)</f>
        <v>0.22249999999999998</v>
      </c>
      <c r="AG68" s="150">
        <f>SUM(AG52, -AG58)</f>
        <v>0.24709999999999999</v>
      </c>
      <c r="AH68" s="144">
        <f>SUM(AH52, -AH58)</f>
        <v>0.2651</v>
      </c>
      <c r="AI68" s="120">
        <f>SUM(AI51, -AI57)</f>
        <v>0.24020000000000002</v>
      </c>
      <c r="AJ68" s="179">
        <f>SUM(AJ51, -AJ57)</f>
        <v>0.24660000000000001</v>
      </c>
      <c r="AK68" s="226">
        <f t="shared" ref="AK68:BA68" si="148">SUM(AK52, -AK58)</f>
        <v>0.23170000000000002</v>
      </c>
      <c r="AL68" s="93">
        <f t="shared" si="148"/>
        <v>0.2545</v>
      </c>
      <c r="AM68" s="150">
        <f t="shared" si="148"/>
        <v>0.29559999999999997</v>
      </c>
      <c r="AN68" s="144">
        <f t="shared" si="148"/>
        <v>0.29559999999999997</v>
      </c>
      <c r="AO68" s="116">
        <f t="shared" si="148"/>
        <v>0.30189999999999995</v>
      </c>
      <c r="AP68" s="176">
        <f t="shared" si="148"/>
        <v>0.27779999999999999</v>
      </c>
      <c r="AQ68" s="144">
        <f t="shared" si="148"/>
        <v>0.28659999999999997</v>
      </c>
      <c r="AR68" s="116">
        <f t="shared" si="148"/>
        <v>0.28660000000000002</v>
      </c>
      <c r="AS68" s="176">
        <f t="shared" si="148"/>
        <v>0.28949999999999998</v>
      </c>
      <c r="AT68" s="226">
        <f t="shared" si="148"/>
        <v>0.26090000000000002</v>
      </c>
      <c r="AU68" s="93">
        <f t="shared" si="148"/>
        <v>0.25990000000000002</v>
      </c>
      <c r="AV68" s="151">
        <f t="shared" si="148"/>
        <v>0.29270000000000002</v>
      </c>
      <c r="AW68" s="146">
        <f t="shared" si="148"/>
        <v>0.3024</v>
      </c>
      <c r="AX68" s="120">
        <f t="shared" si="148"/>
        <v>0.31730000000000003</v>
      </c>
      <c r="AY68" s="179">
        <f t="shared" si="148"/>
        <v>0.28070000000000001</v>
      </c>
      <c r="AZ68" s="146">
        <f t="shared" si="148"/>
        <v>0.26910000000000001</v>
      </c>
      <c r="BA68" s="120">
        <f t="shared" si="148"/>
        <v>0.27500000000000002</v>
      </c>
      <c r="BB68" s="179">
        <f>SUM(BB51, -BB57)</f>
        <v>0.29880000000000001</v>
      </c>
      <c r="BC68" s="146">
        <f>SUM(BC51, -BC57)</f>
        <v>0.311</v>
      </c>
      <c r="BD68" s="120">
        <f t="shared" ref="BD68:BI68" si="149">SUM(BD52, -BD58)</f>
        <v>0.30430000000000001</v>
      </c>
      <c r="BE68" s="179">
        <f t="shared" si="149"/>
        <v>0.3382</v>
      </c>
      <c r="BF68" s="146">
        <f t="shared" si="149"/>
        <v>0.32930000000000004</v>
      </c>
      <c r="BG68" s="120">
        <f t="shared" si="149"/>
        <v>0.31999999999999995</v>
      </c>
      <c r="BH68" s="179">
        <f t="shared" si="149"/>
        <v>0.30209999999999998</v>
      </c>
      <c r="BI68" s="146">
        <f t="shared" si="149"/>
        <v>0.30149999999999999</v>
      </c>
      <c r="BJ68" s="115">
        <f>SUM(BJ51, -BJ57)</f>
        <v>0.32200000000000001</v>
      </c>
      <c r="BK68" s="179">
        <f t="shared" ref="BK68:BQ68" si="150">SUM(BK52, -BK58)</f>
        <v>0.32019999999999998</v>
      </c>
      <c r="BL68" s="146">
        <f t="shared" si="150"/>
        <v>0.34360000000000002</v>
      </c>
      <c r="BM68" s="120">
        <f t="shared" si="150"/>
        <v>0.36709999999999998</v>
      </c>
      <c r="BN68" s="179">
        <f t="shared" si="150"/>
        <v>0.37239999999999995</v>
      </c>
      <c r="BO68" s="120">
        <f t="shared" si="150"/>
        <v>0.38129999999999997</v>
      </c>
      <c r="BP68" s="120">
        <f t="shared" si="150"/>
        <v>0.38109999999999999</v>
      </c>
      <c r="BQ68" s="116">
        <f t="shared" si="150"/>
        <v>0.39739999999999998</v>
      </c>
      <c r="BS68" s="146">
        <f t="shared" ref="BS68:CK68" si="151">SUM(BS52, -BS58)</f>
        <v>0.37659999999999999</v>
      </c>
      <c r="BT68" s="116">
        <f t="shared" si="151"/>
        <v>0.371</v>
      </c>
      <c r="BU68" s="176">
        <f t="shared" si="151"/>
        <v>0.37480000000000002</v>
      </c>
      <c r="BV68" s="146">
        <f t="shared" si="151"/>
        <v>0.37819999999999998</v>
      </c>
      <c r="BW68" s="120">
        <f t="shared" si="151"/>
        <v>0.37370000000000003</v>
      </c>
      <c r="BX68" s="176">
        <f t="shared" si="151"/>
        <v>0.372</v>
      </c>
      <c r="BY68" s="226">
        <f t="shared" si="151"/>
        <v>0.41650000000000004</v>
      </c>
      <c r="BZ68" s="93">
        <f t="shared" si="151"/>
        <v>0.42730000000000001</v>
      </c>
      <c r="CA68" s="150">
        <f t="shared" si="151"/>
        <v>0.3987</v>
      </c>
      <c r="CB68" s="146">
        <f t="shared" si="151"/>
        <v>0.33439999999999998</v>
      </c>
      <c r="CC68" s="120">
        <f t="shared" si="151"/>
        <v>0.34109999999999996</v>
      </c>
      <c r="CD68" s="179">
        <f t="shared" si="151"/>
        <v>0.34699999999999998</v>
      </c>
      <c r="CE68" s="146">
        <f t="shared" si="151"/>
        <v>0.34620000000000001</v>
      </c>
      <c r="CF68" s="120">
        <f t="shared" si="151"/>
        <v>0.32150000000000001</v>
      </c>
      <c r="CG68" s="179">
        <f t="shared" si="151"/>
        <v>0.35730000000000001</v>
      </c>
      <c r="CH68" s="146">
        <f t="shared" si="151"/>
        <v>0.34920000000000001</v>
      </c>
      <c r="CI68" s="120">
        <f t="shared" si="151"/>
        <v>0.35310000000000002</v>
      </c>
      <c r="CJ68" s="179">
        <f t="shared" si="151"/>
        <v>0.33829999999999999</v>
      </c>
      <c r="CK68" s="146">
        <f t="shared" si="151"/>
        <v>0.32700000000000001</v>
      </c>
      <c r="CL68" s="120">
        <f t="shared" ref="CL68" si="152">SUM(CL52, -CL58)</f>
        <v>0.34289999999999998</v>
      </c>
      <c r="CM68" s="179">
        <f t="shared" ref="CM68:CN68" si="153">SUM(CM52, -CM58)</f>
        <v>0.31979999999999997</v>
      </c>
      <c r="CN68" s="146">
        <f t="shared" si="153"/>
        <v>0.32979999999999998</v>
      </c>
      <c r="CO68" s="120">
        <f t="shared" ref="CO68:CP68" si="154">SUM(CO52, -CO58)</f>
        <v>0.35650000000000004</v>
      </c>
      <c r="CP68" s="179">
        <f t="shared" si="154"/>
        <v>0.36570000000000003</v>
      </c>
      <c r="CQ68" s="146">
        <f t="shared" ref="CQ68" si="155">SUM(CQ52, -CQ58)</f>
        <v>0.38119999999999998</v>
      </c>
      <c r="CR68" s="120">
        <f t="shared" ref="CR68" si="156">SUM(CR52, -CR58)</f>
        <v>0.37290000000000001</v>
      </c>
      <c r="CS68" s="179">
        <f>SUM(CS51, -CS57)</f>
        <v>0.36199999999999999</v>
      </c>
      <c r="CT68" s="153">
        <f>SUM(CT52, -CT58)</f>
        <v>0.37779999999999997</v>
      </c>
      <c r="CU68" s="115">
        <f>SUM(CU52, -CU58)</f>
        <v>0.37570000000000003</v>
      </c>
      <c r="CV68" s="175">
        <f>SUM(CV52, -CV58)</f>
        <v>0.35199999999999998</v>
      </c>
      <c r="CW68" s="153">
        <f>SUM(CW52, -CW58)</f>
        <v>0.3402</v>
      </c>
      <c r="CX68" s="115">
        <f>SUM(CX52, -CX58)</f>
        <v>0.38439999999999996</v>
      </c>
      <c r="CY68" s="175">
        <f>SUM(CY52, -CY58)</f>
        <v>0.3821</v>
      </c>
      <c r="CZ68" s="153">
        <f>SUM(CZ52, -CZ58)</f>
        <v>0.37609999999999999</v>
      </c>
      <c r="DA68" s="115">
        <f>SUM(DA52, -DA58)</f>
        <v>0.37839999999999996</v>
      </c>
      <c r="DB68" s="179">
        <f>SUM(DB52, -DB58)</f>
        <v>0.37219999999999998</v>
      </c>
      <c r="DC68" s="146">
        <f>SUM(DC52, -DC58)</f>
        <v>0.37109999999999999</v>
      </c>
      <c r="DD68" s="120">
        <f>SUM(DD52, -DD58)</f>
        <v>0.38900000000000001</v>
      </c>
      <c r="DE68" s="179">
        <f>SUM(DE52, -DE58)</f>
        <v>0.40539999999999998</v>
      </c>
      <c r="DF68" s="146">
        <f>SUM(DF52, -DF58)</f>
        <v>0.42230000000000001</v>
      </c>
      <c r="DG68" s="120">
        <f>SUM(DG52, -DG58)</f>
        <v>0.4173</v>
      </c>
      <c r="DH68" s="179">
        <f>SUM(DH52, -DH58)</f>
        <v>0.42520000000000002</v>
      </c>
      <c r="DI68" s="146">
        <f>SUM(DI52, -DI58)</f>
        <v>0.42180000000000001</v>
      </c>
      <c r="DJ68" s="120">
        <f>SUM(DJ52, -DJ58)</f>
        <v>0.4279</v>
      </c>
      <c r="DK68" s="179">
        <f>SUM(DK52, -DK58)</f>
        <v>0.40039999999999998</v>
      </c>
      <c r="DL68" s="120">
        <f>SUM(DL52, -DL58)</f>
        <v>0.40390000000000004</v>
      </c>
      <c r="DM68" s="120">
        <f>SUM(DM52, -DM58)</f>
        <v>0.3957</v>
      </c>
      <c r="DN68" s="330">
        <f>SUM(DN52, -DN58)</f>
        <v>0.42620000000000002</v>
      </c>
      <c r="DO68" s="346">
        <f>SUM(DO51, -DO57)</f>
        <v>0</v>
      </c>
      <c r="DP68" s="120">
        <f>SUM(DP52, -DP58)</f>
        <v>0.43910000000000005</v>
      </c>
      <c r="DQ68" s="175">
        <f>SUM(DQ51, -DQ57)</f>
        <v>0.44079999999999997</v>
      </c>
      <c r="DR68" s="153">
        <f>SUM(DR51, -DR57)</f>
        <v>0.45929999999999999</v>
      </c>
      <c r="DS68" s="115">
        <f>SUM(DS51, -DS57)</f>
        <v>0.49309999999999998</v>
      </c>
      <c r="DT68" s="175">
        <f>SUM(DT51, -DT57)</f>
        <v>0.50080000000000002</v>
      </c>
      <c r="DU68" s="153">
        <f>SUM(DU51, -DU57)</f>
        <v>0.49399999999999999</v>
      </c>
      <c r="DV68" s="115">
        <f>SUM(DV51, -DV57)</f>
        <v>0.5464</v>
      </c>
      <c r="DW68" s="175">
        <f>SUM(DW51, -DW57)</f>
        <v>0.56799999999999995</v>
      </c>
      <c r="DX68" s="115">
        <f>SUM(DX51, -DX57)</f>
        <v>0.53810000000000002</v>
      </c>
      <c r="DY68" s="120">
        <f>SUM(DY51, -DY57)</f>
        <v>0.52139999999999997</v>
      </c>
      <c r="DZ68" s="120">
        <f>SUM(DZ51, -DZ57)</f>
        <v>0.53939999999999999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46">
        <f>SUM(EK51, -EK57)</f>
        <v>0.53959999999999997</v>
      </c>
      <c r="EL68" s="120">
        <f>SUM(EL51, -EL57)</f>
        <v>0.53439999999999999</v>
      </c>
      <c r="EM68" s="179">
        <f>SUM(EM51, -EM57)</f>
        <v>0.51929999999999998</v>
      </c>
      <c r="EN68" s="146">
        <f>SUM(EN51, -EN57)</f>
        <v>0.55420000000000003</v>
      </c>
      <c r="EO68" s="120">
        <f>SUM(EO51, -EO57)</f>
        <v>0.53920000000000001</v>
      </c>
      <c r="EP68" s="179">
        <f>SUM(EP51, -EP57)</f>
        <v>0.50639999999999996</v>
      </c>
      <c r="EQ68" s="120">
        <f>SUM(EQ51, -EQ57)</f>
        <v>0.51200000000000001</v>
      </c>
      <c r="ER68" s="120">
        <f>SUM(ER51, -ER57)</f>
        <v>0.49129999999999996</v>
      </c>
      <c r="ES68" s="120">
        <f>SUM(ES51, -ES57)</f>
        <v>0.55149999999999999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2"/>
      <c r="D69" s="142" t="s">
        <v>55</v>
      </c>
      <c r="E69" s="45" t="s">
        <v>63</v>
      </c>
      <c r="F69" s="147" t="s">
        <v>55</v>
      </c>
      <c r="G69" s="152" t="s">
        <v>63</v>
      </c>
      <c r="H69" s="114" t="s">
        <v>63</v>
      </c>
      <c r="I69" s="174" t="s">
        <v>46</v>
      </c>
      <c r="J69" s="152" t="s">
        <v>57</v>
      </c>
      <c r="K69" s="114" t="s">
        <v>57</v>
      </c>
      <c r="L69" s="177" t="s">
        <v>55</v>
      </c>
      <c r="M69" s="142" t="s">
        <v>42</v>
      </c>
      <c r="N69" s="117" t="s">
        <v>42</v>
      </c>
      <c r="O69" s="177" t="s">
        <v>49</v>
      </c>
      <c r="P69" s="142" t="s">
        <v>60</v>
      </c>
      <c r="Q69" s="117" t="s">
        <v>60</v>
      </c>
      <c r="R69" s="177" t="s">
        <v>60</v>
      </c>
      <c r="S69" s="223" t="s">
        <v>60</v>
      </c>
      <c r="T69" s="42" t="s">
        <v>55</v>
      </c>
      <c r="U69" s="147" t="s">
        <v>60</v>
      </c>
      <c r="V69" s="223" t="s">
        <v>60</v>
      </c>
      <c r="W69" s="42" t="s">
        <v>60</v>
      </c>
      <c r="X69" s="147" t="s">
        <v>55</v>
      </c>
      <c r="Y69" s="142" t="s">
        <v>55</v>
      </c>
      <c r="Z69" s="123" t="s">
        <v>84</v>
      </c>
      <c r="AA69" s="177" t="s">
        <v>42</v>
      </c>
      <c r="AB69" s="142" t="s">
        <v>42</v>
      </c>
      <c r="AC69" s="117" t="s">
        <v>42</v>
      </c>
      <c r="AD69" s="182" t="s">
        <v>84</v>
      </c>
      <c r="AE69" s="223" t="s">
        <v>42</v>
      </c>
      <c r="AF69" s="42" t="s">
        <v>49</v>
      </c>
      <c r="AG69" s="147" t="s">
        <v>49</v>
      </c>
      <c r="AH69" s="142" t="s">
        <v>49</v>
      </c>
      <c r="AI69" s="123" t="s">
        <v>84</v>
      </c>
      <c r="AJ69" s="182" t="s">
        <v>84</v>
      </c>
      <c r="AK69" s="223" t="s">
        <v>49</v>
      </c>
      <c r="AL69" s="42" t="s">
        <v>49</v>
      </c>
      <c r="AM69" s="233" t="s">
        <v>51</v>
      </c>
      <c r="AN69" s="164" t="s">
        <v>51</v>
      </c>
      <c r="AO69" s="188" t="s">
        <v>51</v>
      </c>
      <c r="AP69" s="177" t="s">
        <v>70</v>
      </c>
      <c r="AQ69" s="142" t="s">
        <v>70</v>
      </c>
      <c r="AR69" s="117" t="s">
        <v>70</v>
      </c>
      <c r="AS69" s="199" t="s">
        <v>51</v>
      </c>
      <c r="AT69" s="237" t="s">
        <v>51</v>
      </c>
      <c r="AU69" s="23" t="s">
        <v>51</v>
      </c>
      <c r="AV69" s="157" t="s">
        <v>84</v>
      </c>
      <c r="AW69" s="163" t="s">
        <v>84</v>
      </c>
      <c r="AX69" s="123" t="s">
        <v>84</v>
      </c>
      <c r="AY69" s="199" t="s">
        <v>52</v>
      </c>
      <c r="AZ69" s="164" t="s">
        <v>52</v>
      </c>
      <c r="BA69" s="188" t="s">
        <v>52</v>
      </c>
      <c r="BB69" s="177" t="s">
        <v>60</v>
      </c>
      <c r="BC69" s="142" t="s">
        <v>60</v>
      </c>
      <c r="BD69" s="188" t="s">
        <v>52</v>
      </c>
      <c r="BE69" s="199" t="s">
        <v>52</v>
      </c>
      <c r="BF69" s="164" t="s">
        <v>52</v>
      </c>
      <c r="BG69" s="188" t="s">
        <v>52</v>
      </c>
      <c r="BH69" s="199" t="s">
        <v>52</v>
      </c>
      <c r="BI69" s="164" t="s">
        <v>52</v>
      </c>
      <c r="BJ69" s="117" t="s">
        <v>60</v>
      </c>
      <c r="BK69" s="182" t="s">
        <v>84</v>
      </c>
      <c r="BL69" s="163" t="s">
        <v>84</v>
      </c>
      <c r="BM69" s="123" t="s">
        <v>84</v>
      </c>
      <c r="BN69" s="182" t="s">
        <v>84</v>
      </c>
      <c r="BO69" s="123" t="s">
        <v>84</v>
      </c>
      <c r="BP69" s="188" t="s">
        <v>51</v>
      </c>
      <c r="BQ69" s="188" t="s">
        <v>51</v>
      </c>
      <c r="BS69" s="163" t="s">
        <v>84</v>
      </c>
      <c r="BT69" s="168" t="s">
        <v>59</v>
      </c>
      <c r="BU69" s="199" t="s">
        <v>51</v>
      </c>
      <c r="BV69" s="163" t="s">
        <v>84</v>
      </c>
      <c r="BW69" s="123" t="s">
        <v>84</v>
      </c>
      <c r="BX69" s="199" t="s">
        <v>51</v>
      </c>
      <c r="BY69" s="237" t="s">
        <v>51</v>
      </c>
      <c r="BZ69" s="36" t="s">
        <v>59</v>
      </c>
      <c r="CA69" s="165" t="s">
        <v>59</v>
      </c>
      <c r="CB69" s="200" t="s">
        <v>59</v>
      </c>
      <c r="CC69" s="168" t="s">
        <v>59</v>
      </c>
      <c r="CD69" s="177" t="s">
        <v>70</v>
      </c>
      <c r="CE69" s="142" t="s">
        <v>70</v>
      </c>
      <c r="CF69" s="123" t="s">
        <v>84</v>
      </c>
      <c r="CG69" s="182" t="s">
        <v>84</v>
      </c>
      <c r="CH69" s="163" t="s">
        <v>84</v>
      </c>
      <c r="CI69" s="123" t="s">
        <v>84</v>
      </c>
      <c r="CJ69" s="177" t="s">
        <v>70</v>
      </c>
      <c r="CK69" s="142" t="s">
        <v>70</v>
      </c>
      <c r="CL69" s="117" t="s">
        <v>70</v>
      </c>
      <c r="CM69" s="177" t="s">
        <v>70</v>
      </c>
      <c r="CN69" s="142" t="s">
        <v>70</v>
      </c>
      <c r="CO69" s="123" t="s">
        <v>84</v>
      </c>
      <c r="CP69" s="177" t="s">
        <v>70</v>
      </c>
      <c r="CQ69" s="142" t="s">
        <v>70</v>
      </c>
      <c r="CR69" s="117" t="s">
        <v>70</v>
      </c>
      <c r="CS69" s="199" t="s">
        <v>51</v>
      </c>
      <c r="CT69" s="142" t="s">
        <v>70</v>
      </c>
      <c r="CU69" s="117" t="s">
        <v>70</v>
      </c>
      <c r="CV69" s="182" t="s">
        <v>84</v>
      </c>
      <c r="CW69" s="164" t="s">
        <v>51</v>
      </c>
      <c r="CX69" s="123" t="s">
        <v>84</v>
      </c>
      <c r="CY69" s="182" t="s">
        <v>84</v>
      </c>
      <c r="CZ69" s="164" t="s">
        <v>51</v>
      </c>
      <c r="DA69" s="188" t="s">
        <v>51</v>
      </c>
      <c r="DB69" s="186" t="s">
        <v>59</v>
      </c>
      <c r="DC69" s="200" t="s">
        <v>59</v>
      </c>
      <c r="DD69" s="117" t="s">
        <v>70</v>
      </c>
      <c r="DE69" s="199" t="s">
        <v>52</v>
      </c>
      <c r="DF69" s="164" t="s">
        <v>52</v>
      </c>
      <c r="DG69" s="117" t="s">
        <v>70</v>
      </c>
      <c r="DH69" s="177" t="s">
        <v>70</v>
      </c>
      <c r="DI69" s="164" t="s">
        <v>52</v>
      </c>
      <c r="DJ69" s="188" t="s">
        <v>52</v>
      </c>
      <c r="DK69" s="199" t="s">
        <v>52</v>
      </c>
      <c r="DL69" s="188" t="s">
        <v>52</v>
      </c>
      <c r="DM69" s="117" t="s">
        <v>70</v>
      </c>
      <c r="DN69" s="329" t="s">
        <v>70</v>
      </c>
      <c r="DO69" s="345"/>
      <c r="DP69" s="188" t="s">
        <v>52</v>
      </c>
      <c r="DQ69" s="177" t="s">
        <v>60</v>
      </c>
      <c r="DR69" s="142" t="s">
        <v>60</v>
      </c>
      <c r="DS69" s="117" t="s">
        <v>60</v>
      </c>
      <c r="DT69" s="177" t="s">
        <v>60</v>
      </c>
      <c r="DU69" s="142" t="s">
        <v>60</v>
      </c>
      <c r="DV69" s="117" t="s">
        <v>60</v>
      </c>
      <c r="DW69" s="177" t="s">
        <v>60</v>
      </c>
      <c r="DX69" s="117" t="s">
        <v>60</v>
      </c>
      <c r="DY69" s="117" t="s">
        <v>70</v>
      </c>
      <c r="DZ69" s="117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42" t="s">
        <v>70</v>
      </c>
      <c r="EL69" s="117" t="s">
        <v>70</v>
      </c>
      <c r="EM69" s="177" t="s">
        <v>70</v>
      </c>
      <c r="EN69" s="142" t="s">
        <v>70</v>
      </c>
      <c r="EO69" s="117" t="s">
        <v>70</v>
      </c>
      <c r="EP69" s="177" t="s">
        <v>70</v>
      </c>
      <c r="EQ69" s="117" t="s">
        <v>70</v>
      </c>
      <c r="ER69" s="117" t="s">
        <v>70</v>
      </c>
      <c r="ES69" s="117" t="s">
        <v>70</v>
      </c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3">
        <f>SUM(C52, -C58)</f>
        <v>0</v>
      </c>
      <c r="D70" s="148">
        <f>SUM(D51, -D56)</f>
        <v>4.41E-2</v>
      </c>
      <c r="E70" s="93">
        <f>SUM(E51, -E57)</f>
        <v>6.7400000000000002E-2</v>
      </c>
      <c r="F70" s="149">
        <f>SUM(F52, -F58)</f>
        <v>0.121</v>
      </c>
      <c r="G70" s="144">
        <f>SUM(G51, -G56)</f>
        <v>0.23269999999999999</v>
      </c>
      <c r="H70" s="116">
        <f>SUM(H51, -H56)</f>
        <v>0.22140000000000001</v>
      </c>
      <c r="I70" s="175">
        <f>SUM(I51, -I56)</f>
        <v>0.1769</v>
      </c>
      <c r="J70" s="144">
        <f>SUM(J51, -J57)</f>
        <v>0.16550000000000001</v>
      </c>
      <c r="K70" s="116">
        <f>SUM(K52, -K58)</f>
        <v>0.1532</v>
      </c>
      <c r="L70" s="178">
        <f t="shared" ref="L70:T70" si="157">SUM(L51, -L56)</f>
        <v>0.16260000000000002</v>
      </c>
      <c r="M70" s="146">
        <f t="shared" si="157"/>
        <v>0.1641</v>
      </c>
      <c r="N70" s="120">
        <f t="shared" si="157"/>
        <v>0.16570000000000001</v>
      </c>
      <c r="O70" s="179">
        <f t="shared" si="157"/>
        <v>0.1774</v>
      </c>
      <c r="P70" s="146">
        <f t="shared" si="157"/>
        <v>0.20530000000000001</v>
      </c>
      <c r="Q70" s="120">
        <f t="shared" si="157"/>
        <v>0.19670000000000001</v>
      </c>
      <c r="R70" s="179">
        <f t="shared" si="157"/>
        <v>0.21190000000000001</v>
      </c>
      <c r="S70" s="224">
        <f t="shared" si="157"/>
        <v>0.23110000000000003</v>
      </c>
      <c r="T70" s="96">
        <f t="shared" si="157"/>
        <v>0.22440000000000002</v>
      </c>
      <c r="U70" s="151">
        <f>SUM(U51, -U56)</f>
        <v>0.19059999999999999</v>
      </c>
      <c r="V70" s="224">
        <f>SUM(V51, -V56)</f>
        <v>0.1676</v>
      </c>
      <c r="W70" s="15">
        <f>SUM(W51, -W56)</f>
        <v>0.20660000000000001</v>
      </c>
      <c r="X70" s="149">
        <f>SUM(X51, -X56)</f>
        <v>0.22050000000000003</v>
      </c>
      <c r="Y70" s="148">
        <f>SUM(Y51, -Y56)</f>
        <v>0.2364</v>
      </c>
      <c r="Z70" s="116">
        <f>SUM(Z52, -Z58)</f>
        <v>0.2316</v>
      </c>
      <c r="AA70" s="179">
        <f>SUM(AA51, -AA57)</f>
        <v>0.20589999999999997</v>
      </c>
      <c r="AB70" s="146">
        <f>SUM(AB51, -AB57)</f>
        <v>0.19290000000000002</v>
      </c>
      <c r="AC70" s="120">
        <f>SUM(AC51, -AC57)</f>
        <v>0.1976</v>
      </c>
      <c r="AD70" s="176">
        <f>SUM(AD52, -AD58)</f>
        <v>0.18940000000000001</v>
      </c>
      <c r="AE70" s="224">
        <f>SUM(AE51, -AE57)</f>
        <v>0.20979999999999999</v>
      </c>
      <c r="AF70" s="15">
        <f>SUM(AF51, -AF57)</f>
        <v>0.21710000000000002</v>
      </c>
      <c r="AG70" s="151">
        <f>SUM(AG51, -AG57)</f>
        <v>0.2303</v>
      </c>
      <c r="AH70" s="146">
        <f>SUM(AH51, -AH57)</f>
        <v>0.24830000000000002</v>
      </c>
      <c r="AI70" s="116">
        <f>SUM(AI52, -AI58)</f>
        <v>0.23720000000000002</v>
      </c>
      <c r="AJ70" s="176">
        <f>SUM(AJ52, -AJ58)</f>
        <v>0.2359</v>
      </c>
      <c r="AK70" s="224">
        <f>SUM(AK51, -AK57)</f>
        <v>0.22819999999999999</v>
      </c>
      <c r="AL70" s="15">
        <f>SUM(AL51, -AL57)</f>
        <v>0.2142</v>
      </c>
      <c r="AM70" s="151">
        <f>SUM(AM53, -AM58)</f>
        <v>0.2777</v>
      </c>
      <c r="AN70" s="146">
        <f>SUM(AN53, -AN58)</f>
        <v>0.2646</v>
      </c>
      <c r="AO70" s="120">
        <f>SUM(AO53, -AO58)</f>
        <v>0.24789999999999998</v>
      </c>
      <c r="AP70" s="179">
        <f>SUM(AP51, -AP57)</f>
        <v>0.26</v>
      </c>
      <c r="AQ70" s="146">
        <f>SUM(AQ51, -AQ57)</f>
        <v>0.24160000000000001</v>
      </c>
      <c r="AR70" s="120">
        <f>SUM(AR51, -AR57)</f>
        <v>0.23119999999999999</v>
      </c>
      <c r="AS70" s="179">
        <f t="shared" ref="AS70:AX70" si="158">SUM(AS53, -AS58)</f>
        <v>0.248</v>
      </c>
      <c r="AT70" s="224">
        <f t="shared" si="158"/>
        <v>0.23809999999999998</v>
      </c>
      <c r="AU70" s="15">
        <f t="shared" si="158"/>
        <v>0.25509999999999999</v>
      </c>
      <c r="AV70" s="150">
        <f t="shared" si="158"/>
        <v>0.249</v>
      </c>
      <c r="AW70" s="144">
        <f t="shared" si="158"/>
        <v>0.26829999999999998</v>
      </c>
      <c r="AX70" s="116">
        <f t="shared" si="158"/>
        <v>0.26490000000000002</v>
      </c>
      <c r="AY70" s="175">
        <f>SUM(AY51, -AY57)</f>
        <v>0.2656</v>
      </c>
      <c r="AZ70" s="153">
        <f>SUM(AZ51, -AZ57)</f>
        <v>0.26579999999999998</v>
      </c>
      <c r="BA70" s="115">
        <f>SUM(BA51, -BA57)</f>
        <v>0.25290000000000001</v>
      </c>
      <c r="BB70" s="179">
        <f>SUM(BB52, -BB58)</f>
        <v>0.28590000000000004</v>
      </c>
      <c r="BC70" s="146">
        <f>SUM(BC52, -BC58)</f>
        <v>0.3039</v>
      </c>
      <c r="BD70" s="115">
        <f t="shared" ref="BD70:BI70" si="159">SUM(BD51, -BD57)</f>
        <v>0.30359999999999998</v>
      </c>
      <c r="BE70" s="175">
        <f t="shared" si="159"/>
        <v>0.33729999999999999</v>
      </c>
      <c r="BF70" s="153">
        <f t="shared" si="159"/>
        <v>0.31259999999999999</v>
      </c>
      <c r="BG70" s="115">
        <f t="shared" si="159"/>
        <v>0.3034</v>
      </c>
      <c r="BH70" s="175">
        <f t="shared" si="159"/>
        <v>0.30179999999999996</v>
      </c>
      <c r="BI70" s="153">
        <f t="shared" si="159"/>
        <v>0.28360000000000002</v>
      </c>
      <c r="BJ70" s="120">
        <f>SUM(BJ52, -BJ58)</f>
        <v>0.31879999999999997</v>
      </c>
      <c r="BK70" s="176">
        <f t="shared" ref="BK70:BQ70" si="160">SUM(BK53, -BK58)</f>
        <v>0.26200000000000001</v>
      </c>
      <c r="BL70" s="144">
        <f t="shared" si="160"/>
        <v>0.3226</v>
      </c>
      <c r="BM70" s="116">
        <f t="shared" si="160"/>
        <v>0.32889999999999997</v>
      </c>
      <c r="BN70" s="176">
        <f t="shared" si="160"/>
        <v>0.3639</v>
      </c>
      <c r="BO70" s="116">
        <f t="shared" si="160"/>
        <v>0.37929999999999997</v>
      </c>
      <c r="BP70" s="120">
        <f t="shared" si="160"/>
        <v>0.37050000000000005</v>
      </c>
      <c r="BQ70" s="120">
        <f t="shared" si="160"/>
        <v>0.37329999999999997</v>
      </c>
      <c r="BS70" s="144">
        <f t="shared" ref="BS70:CC70" si="161">SUM(BS53, -BS58)</f>
        <v>0.37</v>
      </c>
      <c r="BT70" s="115">
        <f t="shared" si="161"/>
        <v>0.34289999999999998</v>
      </c>
      <c r="BU70" s="179">
        <f t="shared" si="161"/>
        <v>0.36609999999999998</v>
      </c>
      <c r="BV70" s="144">
        <f t="shared" si="161"/>
        <v>0.37419999999999998</v>
      </c>
      <c r="BW70" s="116">
        <f t="shared" si="161"/>
        <v>0.36470000000000002</v>
      </c>
      <c r="BX70" s="179">
        <f t="shared" si="161"/>
        <v>0.36280000000000001</v>
      </c>
      <c r="BY70" s="224">
        <f t="shared" si="161"/>
        <v>0.37780000000000002</v>
      </c>
      <c r="BZ70" s="94">
        <f t="shared" si="161"/>
        <v>0.38500000000000001</v>
      </c>
      <c r="CA70" s="145">
        <f t="shared" si="161"/>
        <v>0.36849999999999999</v>
      </c>
      <c r="CB70" s="153">
        <f t="shared" si="161"/>
        <v>0.3332</v>
      </c>
      <c r="CC70" s="115">
        <f t="shared" si="161"/>
        <v>0.32919999999999999</v>
      </c>
      <c r="CD70" s="179">
        <f>SUM(CD51, -CD57)</f>
        <v>0.3039</v>
      </c>
      <c r="CE70" s="146">
        <f>SUM(CE51, -CE57)</f>
        <v>0.28270000000000001</v>
      </c>
      <c r="CF70" s="116">
        <f>SUM(CF53, -CF58)</f>
        <v>0.28010000000000002</v>
      </c>
      <c r="CG70" s="176">
        <f>SUM(CG53, -CG58)</f>
        <v>0.28089999999999998</v>
      </c>
      <c r="CH70" s="144">
        <f>SUM(CH53, -CH58)</f>
        <v>0.26080000000000003</v>
      </c>
      <c r="CI70" s="116">
        <f>SUM(CI53, -CI58)</f>
        <v>0.25650000000000001</v>
      </c>
      <c r="CJ70" s="179">
        <f>SUM(CJ51, -CJ57)</f>
        <v>0.25619999999999998</v>
      </c>
      <c r="CK70" s="146">
        <f>SUM(CK51, -CK57)</f>
        <v>0.27090000000000003</v>
      </c>
      <c r="CL70" s="120">
        <f>SUM(CL51, -CL57)</f>
        <v>0.29149999999999998</v>
      </c>
      <c r="CM70" s="179">
        <f>SUM(CM51, -CM57)</f>
        <v>0.28839999999999999</v>
      </c>
      <c r="CN70" s="146">
        <f>SUM(CN51, -CN57)</f>
        <v>0.31480000000000002</v>
      </c>
      <c r="CO70" s="116">
        <f>SUM(CO53, -CO58)</f>
        <v>0.31740000000000002</v>
      </c>
      <c r="CP70" s="179">
        <f>SUM(CP51, -CP57)</f>
        <v>0.33510000000000001</v>
      </c>
      <c r="CQ70" s="146">
        <f>SUM(CQ51, -CQ57)</f>
        <v>0.36380000000000001</v>
      </c>
      <c r="CR70" s="120">
        <f>SUM(CR51, -CR57)</f>
        <v>0.3493</v>
      </c>
      <c r="CS70" s="179">
        <f>SUM(CS52, -CS58)</f>
        <v>0.36030000000000001</v>
      </c>
      <c r="CT70" s="146">
        <f>SUM(CT51, -CT57)</f>
        <v>0.3765</v>
      </c>
      <c r="CU70" s="120">
        <f>SUM(CU51, -CU57)</f>
        <v>0.35770000000000002</v>
      </c>
      <c r="CV70" s="176">
        <f>SUM(CV53, -CV58)</f>
        <v>0.31340000000000001</v>
      </c>
      <c r="CW70" s="146">
        <f>SUM(CW53, -CW58)</f>
        <v>0.30549999999999999</v>
      </c>
      <c r="CX70" s="116">
        <f>SUM(CX53, -CX58)</f>
        <v>0.3342</v>
      </c>
      <c r="CY70" s="176">
        <f>SUM(CY53, -CY58)</f>
        <v>0.35319999999999996</v>
      </c>
      <c r="CZ70" s="146">
        <f>SUM(CZ53, -CZ58)</f>
        <v>0.36080000000000001</v>
      </c>
      <c r="DA70" s="120">
        <f>SUM(DA53, -DA58)</f>
        <v>0.36449999999999999</v>
      </c>
      <c r="DB70" s="175">
        <f>SUM(DB53, -DB58)</f>
        <v>0.35870000000000002</v>
      </c>
      <c r="DC70" s="153">
        <f>SUM(DC53, -DC58)</f>
        <v>0.34139999999999998</v>
      </c>
      <c r="DD70" s="120">
        <f>SUM(DD51, -DD57)</f>
        <v>0.34640000000000004</v>
      </c>
      <c r="DE70" s="175">
        <f>SUM(DE51, -DE57)</f>
        <v>0.38500000000000001</v>
      </c>
      <c r="DF70" s="153">
        <f>SUM(DF51, -DF57)</f>
        <v>0.40039999999999998</v>
      </c>
      <c r="DG70" s="120">
        <f>SUM(DG51, -DG57)</f>
        <v>0.38780000000000003</v>
      </c>
      <c r="DH70" s="179">
        <f>SUM(DH51, -DH57)</f>
        <v>0.3962</v>
      </c>
      <c r="DI70" s="153">
        <f>SUM(DI51, -DI57)</f>
        <v>0.38619999999999999</v>
      </c>
      <c r="DJ70" s="115">
        <f>SUM(DJ51, -DJ57)</f>
        <v>0.40500000000000003</v>
      </c>
      <c r="DK70" s="175">
        <f>SUM(DK51, -DK57)</f>
        <v>0.375</v>
      </c>
      <c r="DL70" s="115">
        <f>SUM(DL51, -DL57)</f>
        <v>0.38150000000000001</v>
      </c>
      <c r="DM70" s="120">
        <f>SUM(DM51, -DM57)</f>
        <v>0.378</v>
      </c>
      <c r="DN70" s="330">
        <f>SUM(DN51, -DN57)</f>
        <v>0.40160000000000001</v>
      </c>
      <c r="DO70" s="346">
        <f>SUM(DO51, -DO56)</f>
        <v>0</v>
      </c>
      <c r="DP70" s="115">
        <f>SUM(DP51, -DP57)</f>
        <v>0.41259999999999997</v>
      </c>
      <c r="DQ70" s="179">
        <f>SUM(DQ52, -DQ58)</f>
        <v>0.41539999999999999</v>
      </c>
      <c r="DR70" s="146">
        <f>SUM(DR52, -DR58)</f>
        <v>0.4042</v>
      </c>
      <c r="DS70" s="120">
        <f>SUM(DS52, -DS58)</f>
        <v>0.39899999999999997</v>
      </c>
      <c r="DT70" s="179">
        <f>SUM(DT52, -DT58)</f>
        <v>0.42180000000000001</v>
      </c>
      <c r="DU70" s="146">
        <f>SUM(DU52, -DU58)</f>
        <v>0.41859999999999997</v>
      </c>
      <c r="DV70" s="120">
        <f>SUM(DV52, -DV58)</f>
        <v>0.41359999999999997</v>
      </c>
      <c r="DW70" s="179">
        <f>SUM(DW52, -DW58)</f>
        <v>0.44290000000000002</v>
      </c>
      <c r="DX70" s="120">
        <f>SUM(DX52, -DX58)</f>
        <v>0.40010000000000001</v>
      </c>
      <c r="DY70" s="120">
        <f>SUM(DY52, -DY58)</f>
        <v>0.39729999999999999</v>
      </c>
      <c r="DZ70" s="120">
        <f>SUM(DZ52, -DZ58)</f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46">
        <f>SUM(EK52, -EK58)</f>
        <v>0.49580000000000002</v>
      </c>
      <c r="EL70" s="120">
        <f>SUM(EL52, -EL58)</f>
        <v>0.49549999999999994</v>
      </c>
      <c r="EM70" s="179">
        <f>SUM(EM52, -EM58)</f>
        <v>0.40469999999999995</v>
      </c>
      <c r="EN70" s="146">
        <f>SUM(EN52, -EN58)</f>
        <v>0.41389999999999999</v>
      </c>
      <c r="EO70" s="120">
        <f>SUM(EO52, -EO58)</f>
        <v>0.39730000000000004</v>
      </c>
      <c r="EP70" s="179">
        <f>SUM(EP52, -EP58)</f>
        <v>0.39080000000000004</v>
      </c>
      <c r="EQ70" s="120">
        <f>SUM(EQ52, -EQ58)</f>
        <v>0.38290000000000002</v>
      </c>
      <c r="ER70" s="120">
        <f>SUM(ER52, -ER58)</f>
        <v>0.3775</v>
      </c>
      <c r="ES70" s="120">
        <f>SUM(ES52, -ES58)</f>
        <v>0.36970000000000003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-EW55)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2"/>
      <c r="D71" s="142" t="s">
        <v>42</v>
      </c>
      <c r="E71" s="11" t="s">
        <v>37</v>
      </c>
      <c r="F71" s="143" t="s">
        <v>67</v>
      </c>
      <c r="G71" s="152" t="s">
        <v>46</v>
      </c>
      <c r="H71" s="114" t="s">
        <v>46</v>
      </c>
      <c r="I71" s="174" t="s">
        <v>63</v>
      </c>
      <c r="J71" s="142" t="s">
        <v>60</v>
      </c>
      <c r="K71" s="117" t="s">
        <v>49</v>
      </c>
      <c r="L71" s="177" t="s">
        <v>42</v>
      </c>
      <c r="M71" s="142" t="s">
        <v>55</v>
      </c>
      <c r="N71" s="117" t="s">
        <v>55</v>
      </c>
      <c r="O71" s="177" t="s">
        <v>55</v>
      </c>
      <c r="P71" s="142" t="s">
        <v>55</v>
      </c>
      <c r="Q71" s="117" t="s">
        <v>55</v>
      </c>
      <c r="R71" s="177" t="s">
        <v>42</v>
      </c>
      <c r="S71" s="223" t="s">
        <v>49</v>
      </c>
      <c r="T71" s="42" t="s">
        <v>49</v>
      </c>
      <c r="U71" s="147" t="s">
        <v>49</v>
      </c>
      <c r="V71" s="227" t="s">
        <v>40</v>
      </c>
      <c r="W71" s="42" t="s">
        <v>49</v>
      </c>
      <c r="X71" s="157" t="s">
        <v>84</v>
      </c>
      <c r="Y71" s="163" t="s">
        <v>84</v>
      </c>
      <c r="Z71" s="123" t="s">
        <v>40</v>
      </c>
      <c r="AA71" s="182" t="s">
        <v>40</v>
      </c>
      <c r="AB71" s="142" t="s">
        <v>49</v>
      </c>
      <c r="AC71" s="117" t="s">
        <v>49</v>
      </c>
      <c r="AD71" s="177" t="s">
        <v>49</v>
      </c>
      <c r="AE71" s="227" t="s">
        <v>40</v>
      </c>
      <c r="AF71" s="42" t="s">
        <v>42</v>
      </c>
      <c r="AG71" s="147" t="s">
        <v>42</v>
      </c>
      <c r="AH71" s="163" t="s">
        <v>47</v>
      </c>
      <c r="AI71" s="117" t="s">
        <v>42</v>
      </c>
      <c r="AJ71" s="177" t="s">
        <v>70</v>
      </c>
      <c r="AK71" s="223" t="s">
        <v>42</v>
      </c>
      <c r="AL71" s="23" t="s">
        <v>51</v>
      </c>
      <c r="AM71" s="147" t="s">
        <v>49</v>
      </c>
      <c r="AN71" s="142" t="s">
        <v>70</v>
      </c>
      <c r="AO71" s="117" t="s">
        <v>70</v>
      </c>
      <c r="AP71" s="177" t="s">
        <v>49</v>
      </c>
      <c r="AQ71" s="142" t="s">
        <v>49</v>
      </c>
      <c r="AR71" s="117" t="s">
        <v>49</v>
      </c>
      <c r="AS71" s="177" t="s">
        <v>70</v>
      </c>
      <c r="AT71" s="223" t="s">
        <v>49</v>
      </c>
      <c r="AU71" s="42" t="s">
        <v>49</v>
      </c>
      <c r="AV71" s="147" t="s">
        <v>49</v>
      </c>
      <c r="AW71" s="200" t="s">
        <v>59</v>
      </c>
      <c r="AX71" s="188" t="s">
        <v>52</v>
      </c>
      <c r="AY71" s="182" t="s">
        <v>84</v>
      </c>
      <c r="AZ71" s="164" t="s">
        <v>44</v>
      </c>
      <c r="BA71" s="188" t="s">
        <v>44</v>
      </c>
      <c r="BB71" s="199" t="s">
        <v>52</v>
      </c>
      <c r="BC71" s="164" t="s">
        <v>52</v>
      </c>
      <c r="BD71" s="188" t="s">
        <v>44</v>
      </c>
      <c r="BE71" s="199" t="s">
        <v>44</v>
      </c>
      <c r="BF71" s="164" t="s">
        <v>44</v>
      </c>
      <c r="BG71" s="188" t="s">
        <v>44</v>
      </c>
      <c r="BH71" s="199" t="s">
        <v>37</v>
      </c>
      <c r="BI71" s="164" t="s">
        <v>37</v>
      </c>
      <c r="BJ71" s="188" t="s">
        <v>37</v>
      </c>
      <c r="BK71" s="199" t="s">
        <v>52</v>
      </c>
      <c r="BL71" s="200" t="s">
        <v>59</v>
      </c>
      <c r="BM71" s="188" t="s">
        <v>52</v>
      </c>
      <c r="BN71" s="186" t="s">
        <v>59</v>
      </c>
      <c r="BO71" s="168" t="s">
        <v>59</v>
      </c>
      <c r="BP71" s="168" t="s">
        <v>59</v>
      </c>
      <c r="BQ71" s="168" t="s">
        <v>59</v>
      </c>
      <c r="BS71" s="200" t="s">
        <v>59</v>
      </c>
      <c r="BT71" s="188" t="s">
        <v>51</v>
      </c>
      <c r="BU71" s="177" t="s">
        <v>70</v>
      </c>
      <c r="BV71" s="142" t="s">
        <v>70</v>
      </c>
      <c r="BW71" s="117" t="s">
        <v>70</v>
      </c>
      <c r="BX71" s="177" t="s">
        <v>70</v>
      </c>
      <c r="BY71" s="228" t="s">
        <v>59</v>
      </c>
      <c r="BZ71" s="23" t="s">
        <v>51</v>
      </c>
      <c r="CA71" s="147" t="s">
        <v>70</v>
      </c>
      <c r="CB71" s="163" t="s">
        <v>84</v>
      </c>
      <c r="CC71" s="117" t="s">
        <v>70</v>
      </c>
      <c r="CD71" s="182" t="s">
        <v>84</v>
      </c>
      <c r="CE71" s="163" t="s">
        <v>84</v>
      </c>
      <c r="CF71" s="117" t="s">
        <v>70</v>
      </c>
      <c r="CG71" s="199" t="s">
        <v>52</v>
      </c>
      <c r="CH71" s="164" t="s">
        <v>52</v>
      </c>
      <c r="CI71" s="188" t="s">
        <v>52</v>
      </c>
      <c r="CJ71" s="182" t="s">
        <v>84</v>
      </c>
      <c r="CK71" s="163" t="s">
        <v>84</v>
      </c>
      <c r="CL71" s="123" t="s">
        <v>84</v>
      </c>
      <c r="CM71" s="177" t="s">
        <v>49</v>
      </c>
      <c r="CN71" s="163" t="s">
        <v>84</v>
      </c>
      <c r="CO71" s="117" t="s">
        <v>70</v>
      </c>
      <c r="CP71" s="182" t="s">
        <v>84</v>
      </c>
      <c r="CQ71" s="200" t="s">
        <v>59</v>
      </c>
      <c r="CR71" s="168" t="s">
        <v>59</v>
      </c>
      <c r="CS71" s="186" t="s">
        <v>59</v>
      </c>
      <c r="CT71" s="164" t="s">
        <v>51</v>
      </c>
      <c r="CU71" s="123" t="s">
        <v>84</v>
      </c>
      <c r="CV71" s="177" t="s">
        <v>70</v>
      </c>
      <c r="CW71" s="163" t="s">
        <v>84</v>
      </c>
      <c r="CX71" s="188" t="s">
        <v>51</v>
      </c>
      <c r="CY71" s="199" t="s">
        <v>51</v>
      </c>
      <c r="CZ71" s="163" t="s">
        <v>84</v>
      </c>
      <c r="DA71" s="123" t="s">
        <v>84</v>
      </c>
      <c r="DB71" s="177" t="s">
        <v>70</v>
      </c>
      <c r="DC71" s="142" t="s">
        <v>70</v>
      </c>
      <c r="DD71" s="168" t="s">
        <v>59</v>
      </c>
      <c r="DE71" s="186" t="s">
        <v>59</v>
      </c>
      <c r="DF71" s="142" t="s">
        <v>70</v>
      </c>
      <c r="DG71" s="188" t="s">
        <v>52</v>
      </c>
      <c r="DH71" s="199" t="s">
        <v>52</v>
      </c>
      <c r="DI71" s="142" t="s">
        <v>70</v>
      </c>
      <c r="DJ71" s="117" t="s">
        <v>70</v>
      </c>
      <c r="DK71" s="177" t="s">
        <v>70</v>
      </c>
      <c r="DL71" s="117" t="s">
        <v>70</v>
      </c>
      <c r="DM71" s="188" t="s">
        <v>52</v>
      </c>
      <c r="DN71" s="331" t="s">
        <v>52</v>
      </c>
      <c r="DO71" s="345"/>
      <c r="DP71" s="117" t="s">
        <v>70</v>
      </c>
      <c r="DQ71" s="177" t="s">
        <v>70</v>
      </c>
      <c r="DR71" s="200" t="s">
        <v>59</v>
      </c>
      <c r="DS71" s="168" t="s">
        <v>59</v>
      </c>
      <c r="DT71" s="186" t="s">
        <v>59</v>
      </c>
      <c r="DU71" s="200" t="s">
        <v>59</v>
      </c>
      <c r="DV71" s="188" t="s">
        <v>37</v>
      </c>
      <c r="DW71" s="177" t="s">
        <v>70</v>
      </c>
      <c r="DX71" s="117" t="s">
        <v>70</v>
      </c>
      <c r="DY71" s="188" t="s">
        <v>37</v>
      </c>
      <c r="DZ71" s="117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42" t="s">
        <v>60</v>
      </c>
      <c r="EL71" s="117" t="s">
        <v>60</v>
      </c>
      <c r="EM71" s="186" t="s">
        <v>67</v>
      </c>
      <c r="EN71" s="164" t="s">
        <v>37</v>
      </c>
      <c r="EO71" s="168" t="s">
        <v>67</v>
      </c>
      <c r="EP71" s="186" t="s">
        <v>67</v>
      </c>
      <c r="EQ71" s="168" t="s">
        <v>67</v>
      </c>
      <c r="ER71" s="168" t="s">
        <v>67</v>
      </c>
      <c r="ES71" s="188" t="s">
        <v>44</v>
      </c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3">
        <f>SUM(C57, -C68,)</f>
        <v>0</v>
      </c>
      <c r="D72" s="146">
        <f>SUM(D51, -D55)</f>
        <v>4.1000000000000002E-2</v>
      </c>
      <c r="E72" s="15">
        <f>SUM(E53, -E58)</f>
        <v>6.6600000000000006E-2</v>
      </c>
      <c r="F72" s="150">
        <f>SUM(F51, -F56)</f>
        <v>0.1195</v>
      </c>
      <c r="G72" s="153">
        <f>SUM(G51, -G55)</f>
        <v>0.20910000000000001</v>
      </c>
      <c r="H72" s="115">
        <f>SUM(H51, -H55)</f>
        <v>0.20910000000000001</v>
      </c>
      <c r="I72" s="176">
        <f>SUM(I51, -I55)</f>
        <v>0.17359999999999998</v>
      </c>
      <c r="J72" s="146">
        <f>SUM(J52, -J57)</f>
        <v>0.15529999999999999</v>
      </c>
      <c r="K72" s="120">
        <f>SUM(K51, -K56)</f>
        <v>0.15160000000000001</v>
      </c>
      <c r="L72" s="179">
        <f t="shared" ref="L72:T72" si="162">SUM(L51, -L55)</f>
        <v>0.15260000000000001</v>
      </c>
      <c r="M72" s="148">
        <f t="shared" si="162"/>
        <v>0.15459999999999999</v>
      </c>
      <c r="N72" s="118">
        <f t="shared" si="162"/>
        <v>0.15390000000000001</v>
      </c>
      <c r="O72" s="178">
        <f t="shared" si="162"/>
        <v>0.1736</v>
      </c>
      <c r="P72" s="148">
        <f t="shared" si="162"/>
        <v>0.18690000000000001</v>
      </c>
      <c r="Q72" s="118">
        <f t="shared" si="162"/>
        <v>0.19530000000000003</v>
      </c>
      <c r="R72" s="179">
        <f t="shared" si="162"/>
        <v>0.20900000000000002</v>
      </c>
      <c r="S72" s="224">
        <f t="shared" si="162"/>
        <v>0.21690000000000001</v>
      </c>
      <c r="T72" s="15">
        <f t="shared" si="162"/>
        <v>0.22340000000000002</v>
      </c>
      <c r="U72" s="151">
        <f>SUM(U51, -U55)</f>
        <v>0.17560000000000001</v>
      </c>
      <c r="V72" s="224">
        <f>SUM(V52, -V58)</f>
        <v>0.15820000000000001</v>
      </c>
      <c r="W72" s="15">
        <f>SUM(W51, -W55)</f>
        <v>0.1719</v>
      </c>
      <c r="X72" s="150">
        <f>SUM(X52, -X58)</f>
        <v>0.19929999999999998</v>
      </c>
      <c r="Y72" s="144">
        <f>SUM(Y52, -Y58)</f>
        <v>0.2142</v>
      </c>
      <c r="Z72" s="120">
        <f>SUM(Z52, -Z57)</f>
        <v>0.21739999999999998</v>
      </c>
      <c r="AA72" s="179">
        <f>SUM(AA52, -AA57)</f>
        <v>0.2</v>
      </c>
      <c r="AB72" s="146">
        <f>SUM(AB51, -AB56)</f>
        <v>0.17580000000000001</v>
      </c>
      <c r="AC72" s="120">
        <f>SUM(AC51, -AC56)</f>
        <v>0.18559999999999999</v>
      </c>
      <c r="AD72" s="179">
        <f>SUM(AD51, -AD56)</f>
        <v>0.18329999999999999</v>
      </c>
      <c r="AE72" s="224">
        <f>SUM(AE52, -AE57)</f>
        <v>0.20599999999999999</v>
      </c>
      <c r="AF72" s="15">
        <f>SUM(AF51, -AF56)</f>
        <v>0.20650000000000002</v>
      </c>
      <c r="AG72" s="151">
        <f>SUM(AG51, -AG56)</f>
        <v>0.2077</v>
      </c>
      <c r="AH72" s="146">
        <f>SUM(AH52, -AH57)</f>
        <v>0.22289999999999999</v>
      </c>
      <c r="AI72" s="120">
        <f>SUM(AI51, -AI56)</f>
        <v>0.20500000000000002</v>
      </c>
      <c r="AJ72" s="179">
        <f>SUM(AJ51, -AJ56)</f>
        <v>0.21910000000000002</v>
      </c>
      <c r="AK72" s="224">
        <f>SUM(AK51, -AK56)</f>
        <v>0.1883</v>
      </c>
      <c r="AL72" s="15">
        <f>SUM(AL53, -AL58)</f>
        <v>0.21</v>
      </c>
      <c r="AM72" s="151">
        <f>SUM(AM51, -AM57)</f>
        <v>0.23330000000000001</v>
      </c>
      <c r="AN72" s="146">
        <f>SUM(AN51, -AN57)</f>
        <v>0.2359</v>
      </c>
      <c r="AO72" s="120">
        <f>SUM(AO51, -AO57)</f>
        <v>0.23549999999999999</v>
      </c>
      <c r="AP72" s="179">
        <f>SUM(AP51, -AP56)</f>
        <v>0.25459999999999999</v>
      </c>
      <c r="AQ72" s="146">
        <f>SUM(AQ51, -AQ56)</f>
        <v>0.23330000000000001</v>
      </c>
      <c r="AR72" s="120">
        <f>SUM(AR51, -AR56)</f>
        <v>0.23009999999999997</v>
      </c>
      <c r="AS72" s="179">
        <f>SUM(AS51, -AS57)</f>
        <v>0.23500000000000001</v>
      </c>
      <c r="AT72" s="224">
        <f>SUM(AT51, -AT57)</f>
        <v>0.21190000000000001</v>
      </c>
      <c r="AU72" s="15">
        <f>SUM(AU51, -AU57)</f>
        <v>0.21749999999999997</v>
      </c>
      <c r="AV72" s="151">
        <f>SUM(AV51, -AV57)</f>
        <v>0.19800000000000001</v>
      </c>
      <c r="AW72" s="153">
        <f>SUM(AW54, -AW58)</f>
        <v>0.2235</v>
      </c>
      <c r="AX72" s="115">
        <f>SUM(AX51, -AX57)</f>
        <v>0.25159999999999999</v>
      </c>
      <c r="AY72" s="176">
        <f>SUM(AY53, -AY58)</f>
        <v>0.25109999999999999</v>
      </c>
      <c r="AZ72" s="146">
        <f t="shared" ref="AZ72:BE72" si="163">SUM(AZ51, -AZ56)</f>
        <v>0.24559999999999998</v>
      </c>
      <c r="BA72" s="120">
        <f t="shared" si="163"/>
        <v>0.24430000000000002</v>
      </c>
      <c r="BB72" s="175">
        <f t="shared" si="163"/>
        <v>0.26329999999999998</v>
      </c>
      <c r="BC72" s="153">
        <f t="shared" si="163"/>
        <v>0.30299999999999999</v>
      </c>
      <c r="BD72" s="120">
        <f t="shared" si="163"/>
        <v>0.29220000000000002</v>
      </c>
      <c r="BE72" s="179">
        <f t="shared" si="163"/>
        <v>0.30659999999999998</v>
      </c>
      <c r="BF72" s="146">
        <f t="shared" ref="BF72" si="164">SUM(BF51, -BF56)</f>
        <v>0.28760000000000002</v>
      </c>
      <c r="BG72" s="120">
        <f t="shared" ref="BG72" si="165">SUM(BG51, -BG56)</f>
        <v>0.2656</v>
      </c>
      <c r="BH72" s="179">
        <f>SUM(BH51, -BH56)</f>
        <v>0.27400000000000002</v>
      </c>
      <c r="BI72" s="146">
        <f>SUM(BI51, -BI56)</f>
        <v>0.26200000000000001</v>
      </c>
      <c r="BJ72" s="120">
        <f>SUM(BJ51, -BJ56)</f>
        <v>0.28270000000000001</v>
      </c>
      <c r="BK72" s="175">
        <f>SUM(BK51, -BK57)</f>
        <v>0.25070000000000003</v>
      </c>
      <c r="BL72" s="153">
        <f>SUM(BL54, -BL58)</f>
        <v>0.27839999999999998</v>
      </c>
      <c r="BM72" s="115">
        <f>SUM(BM51, -BM57)</f>
        <v>0.27729999999999999</v>
      </c>
      <c r="BN72" s="175">
        <f>SUM(BN54, -BN58)</f>
        <v>0.31940000000000002</v>
      </c>
      <c r="BO72" s="115">
        <f>SUM(BO54, -BO58)</f>
        <v>0.33140000000000003</v>
      </c>
      <c r="BP72" s="115">
        <f>SUM(BP54, -BP58)</f>
        <v>0.33650000000000002</v>
      </c>
      <c r="BQ72" s="115">
        <f>SUM(BQ54, -BQ58)</f>
        <v>0.3478</v>
      </c>
      <c r="BS72" s="153">
        <f>SUM(BS54, -BS58)</f>
        <v>0.34499999999999997</v>
      </c>
      <c r="BT72" s="120">
        <f>SUM(BT54, -BT58)</f>
        <v>0.33329999999999999</v>
      </c>
      <c r="BU72" s="179">
        <f>SUM(BU51, -BU57)</f>
        <v>0.33399999999999996</v>
      </c>
      <c r="BV72" s="146">
        <f>SUM(BV51, -BV57)</f>
        <v>0.3589</v>
      </c>
      <c r="BW72" s="120">
        <f>SUM(BW51, -BW57)</f>
        <v>0.3584</v>
      </c>
      <c r="BX72" s="179">
        <f>SUM(BX51, -BX57)</f>
        <v>0.3574</v>
      </c>
      <c r="BY72" s="230">
        <f>SUM(BY54, -BY58)</f>
        <v>0.36100000000000004</v>
      </c>
      <c r="BZ72" s="15">
        <f>SUM(BZ54, -BZ58)</f>
        <v>0.37729999999999997</v>
      </c>
      <c r="CA72" s="151">
        <f>SUM(CA51, -CA57)</f>
        <v>0.35289999999999999</v>
      </c>
      <c r="CB72" s="144">
        <f>SUM(CB54, -CB58)</f>
        <v>0.3014</v>
      </c>
      <c r="CC72" s="120">
        <f>SUM(CC51, -CC57)</f>
        <v>0.29949999999999999</v>
      </c>
      <c r="CD72" s="176">
        <f>SUM(CD53, -CD58)</f>
        <v>0.28079999999999999</v>
      </c>
      <c r="CE72" s="144">
        <f>SUM(CE53, -CE58)</f>
        <v>0.2732</v>
      </c>
      <c r="CF72" s="120">
        <f>SUM(CF51, -CF57)</f>
        <v>0.26150000000000001</v>
      </c>
      <c r="CG72" s="175">
        <f>SUM(CG51, -CG57)</f>
        <v>0.2409</v>
      </c>
      <c r="CH72" s="153">
        <f>SUM(CH51, -CH57)</f>
        <v>0.23080000000000001</v>
      </c>
      <c r="CI72" s="115">
        <f>SUM(CI51, -CI57)</f>
        <v>0.24940000000000001</v>
      </c>
      <c r="CJ72" s="176">
        <f>SUM(CJ53, -CJ58)</f>
        <v>0.24959999999999999</v>
      </c>
      <c r="CK72" s="144">
        <f>SUM(CK53, -CK58)</f>
        <v>0.25990000000000002</v>
      </c>
      <c r="CL72" s="116">
        <f>SUM(CL53, -CL58)</f>
        <v>0.26329999999999998</v>
      </c>
      <c r="CM72" s="179">
        <f>SUM(CM51, -CM56)</f>
        <v>0.25380000000000003</v>
      </c>
      <c r="CN72" s="144">
        <f>SUM(CN53, -CN58)</f>
        <v>0.28120000000000001</v>
      </c>
      <c r="CO72" s="120">
        <f>SUM(CO51, -CO57)</f>
        <v>0.31730000000000003</v>
      </c>
      <c r="CP72" s="176">
        <f t="shared" ref="CP72:CU72" si="166">SUM(CP53, -CP58)</f>
        <v>0.31230000000000002</v>
      </c>
      <c r="CQ72" s="153">
        <f t="shared" si="166"/>
        <v>0.36319999999999997</v>
      </c>
      <c r="CR72" s="115">
        <f t="shared" si="166"/>
        <v>0.33150000000000002</v>
      </c>
      <c r="CS72" s="175">
        <f t="shared" si="166"/>
        <v>0.33660000000000001</v>
      </c>
      <c r="CT72" s="146">
        <f t="shared" si="166"/>
        <v>0.36480000000000001</v>
      </c>
      <c r="CU72" s="116">
        <f t="shared" si="166"/>
        <v>0.34420000000000001</v>
      </c>
      <c r="CV72" s="179">
        <f>SUM(CV51, -CV57)</f>
        <v>0.30330000000000001</v>
      </c>
      <c r="CW72" s="144">
        <f>SUM(CW54, -CW58)</f>
        <v>0.29799999999999999</v>
      </c>
      <c r="CX72" s="120">
        <f>SUM(CX54, -CX58)</f>
        <v>0.32629999999999998</v>
      </c>
      <c r="CY72" s="179">
        <f>SUM(CY54, -CY58)</f>
        <v>0.35559999999999997</v>
      </c>
      <c r="CZ72" s="144">
        <f>SUM(CZ54, -CZ58)</f>
        <v>0.35760000000000003</v>
      </c>
      <c r="DA72" s="116">
        <f>SUM(DA54, -DA58)</f>
        <v>0.35830000000000001</v>
      </c>
      <c r="DB72" s="179">
        <f>SUM(DB51, -DB57)</f>
        <v>0.34089999999999998</v>
      </c>
      <c r="DC72" s="146">
        <f>SUM(DC51, -DC57)</f>
        <v>0.33329999999999999</v>
      </c>
      <c r="DD72" s="115">
        <f>SUM(DD53, -DD58)</f>
        <v>0.3362</v>
      </c>
      <c r="DE72" s="175">
        <f>SUM(DE53, -DE58)</f>
        <v>0.37430000000000002</v>
      </c>
      <c r="DF72" s="146">
        <f>SUM(DF52, -DF57)</f>
        <v>0.3911</v>
      </c>
      <c r="DG72" s="115">
        <f>SUM(DG52, -DG57)</f>
        <v>0.38300000000000001</v>
      </c>
      <c r="DH72" s="175">
        <f>SUM(DH52, -DH57)</f>
        <v>0.39580000000000004</v>
      </c>
      <c r="DI72" s="146">
        <f>SUM(DI52, -DI57)</f>
        <v>0.3836</v>
      </c>
      <c r="DJ72" s="120">
        <f>SUM(DJ52, -DJ57)</f>
        <v>0.39</v>
      </c>
      <c r="DK72" s="179">
        <f>SUM(DK52, -DK57)</f>
        <v>0.35570000000000002</v>
      </c>
      <c r="DL72" s="120">
        <f>SUM(DL52, -DL57)</f>
        <v>0.3659</v>
      </c>
      <c r="DM72" s="115">
        <f>SUM(DM52, -DM57)</f>
        <v>0.36159999999999998</v>
      </c>
      <c r="DN72" s="332">
        <f>SUM(DN52, -DN57)</f>
        <v>0.38150000000000001</v>
      </c>
      <c r="DO72" s="346">
        <f>SUM(DO57, -DO68,)</f>
        <v>0</v>
      </c>
      <c r="DP72" s="120">
        <f>SUM(DP52, -DP57)</f>
        <v>0.40700000000000003</v>
      </c>
      <c r="DQ72" s="179">
        <f>SUM(DQ52, -DQ57)</f>
        <v>0.39859999999999995</v>
      </c>
      <c r="DR72" s="153">
        <f>SUM(DR53, -DR58)</f>
        <v>0.38249999999999995</v>
      </c>
      <c r="DS72" s="115">
        <f>SUM(DS53, -DS58)</f>
        <v>0.38109999999999999</v>
      </c>
      <c r="DT72" s="175">
        <f>SUM(DT53, -DT58)</f>
        <v>0.3886</v>
      </c>
      <c r="DU72" s="153">
        <f>SUM(DU53, -DU58)</f>
        <v>0.38829999999999998</v>
      </c>
      <c r="DV72" s="120">
        <f>SUM(DV51, -DV56)</f>
        <v>0.4083</v>
      </c>
      <c r="DW72" s="179">
        <f>SUM(DW52, -DW57)</f>
        <v>0.41659999999999997</v>
      </c>
      <c r="DX72" s="120">
        <f>SUM(DX52, -DX57)</f>
        <v>0.39179999999999998</v>
      </c>
      <c r="DY72" s="120">
        <f>SUM(DY51, -DY56)</f>
        <v>0.3896</v>
      </c>
      <c r="DZ72" s="120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146">
        <f>SUM(EK52, -EK57)</f>
        <v>0.4335</v>
      </c>
      <c r="EL72" s="120">
        <f>SUM(EL52, -EL57)</f>
        <v>0.43469999999999998</v>
      </c>
      <c r="EM72" s="187">
        <f>SUM(EM53, -EM58)</f>
        <v>0.34309999999999996</v>
      </c>
      <c r="EN72" s="146">
        <f>SUM(EN51, -EN56)</f>
        <v>0.36530000000000001</v>
      </c>
      <c r="EO72" s="208">
        <f>SUM(EO53, -EO58)</f>
        <v>0.3543</v>
      </c>
      <c r="EP72" s="187">
        <f>SUM(EP53, -EP58)</f>
        <v>0.36910000000000004</v>
      </c>
      <c r="EQ72" s="208">
        <f>SUM(EQ53, -EQ58)</f>
        <v>0.34450000000000003</v>
      </c>
      <c r="ER72" s="208">
        <f>SUM(ER53, -ER58)</f>
        <v>0.34889999999999999</v>
      </c>
      <c r="ES72" s="120">
        <f>SUM(ES51, -ES56)</f>
        <v>0.36100000000000004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2"/>
      <c r="D73" s="142" t="s">
        <v>60</v>
      </c>
      <c r="E73" s="45" t="s">
        <v>46</v>
      </c>
      <c r="F73" s="143" t="s">
        <v>57</v>
      </c>
      <c r="G73" s="152" t="s">
        <v>57</v>
      </c>
      <c r="H73" s="114" t="s">
        <v>57</v>
      </c>
      <c r="I73" s="174" t="s">
        <v>67</v>
      </c>
      <c r="J73" s="152" t="s">
        <v>46</v>
      </c>
      <c r="K73" s="114" t="s">
        <v>52</v>
      </c>
      <c r="L73" s="182" t="s">
        <v>84</v>
      </c>
      <c r="M73" s="163" t="s">
        <v>84</v>
      </c>
      <c r="N73" s="123" t="s">
        <v>84</v>
      </c>
      <c r="O73" s="177" t="s">
        <v>70</v>
      </c>
      <c r="P73" s="142" t="s">
        <v>70</v>
      </c>
      <c r="Q73" s="117" t="s">
        <v>68</v>
      </c>
      <c r="R73" s="177" t="s">
        <v>68</v>
      </c>
      <c r="S73" s="223" t="s">
        <v>70</v>
      </c>
      <c r="T73" s="42" t="s">
        <v>70</v>
      </c>
      <c r="U73" s="147" t="s">
        <v>70</v>
      </c>
      <c r="V73" s="223" t="s">
        <v>49</v>
      </c>
      <c r="W73" s="32" t="s">
        <v>40</v>
      </c>
      <c r="X73" s="147" t="s">
        <v>49</v>
      </c>
      <c r="Y73" s="163" t="s">
        <v>40</v>
      </c>
      <c r="Z73" s="117" t="s">
        <v>55</v>
      </c>
      <c r="AA73" s="177" t="s">
        <v>49</v>
      </c>
      <c r="AB73" s="163" t="s">
        <v>40</v>
      </c>
      <c r="AC73" s="123" t="s">
        <v>40</v>
      </c>
      <c r="AD73" s="182" t="s">
        <v>40</v>
      </c>
      <c r="AE73" s="223" t="s">
        <v>49</v>
      </c>
      <c r="AF73" s="32" t="s">
        <v>47</v>
      </c>
      <c r="AG73" s="157" t="s">
        <v>47</v>
      </c>
      <c r="AH73" s="142" t="s">
        <v>42</v>
      </c>
      <c r="AI73" s="123" t="s">
        <v>47</v>
      </c>
      <c r="AJ73" s="177" t="s">
        <v>42</v>
      </c>
      <c r="AK73" s="237" t="s">
        <v>51</v>
      </c>
      <c r="AL73" s="42" t="s">
        <v>42</v>
      </c>
      <c r="AM73" s="147" t="s">
        <v>70</v>
      </c>
      <c r="AN73" s="142" t="s">
        <v>49</v>
      </c>
      <c r="AO73" s="117" t="s">
        <v>49</v>
      </c>
      <c r="AP73" s="199" t="s">
        <v>51</v>
      </c>
      <c r="AQ73" s="164" t="s">
        <v>51</v>
      </c>
      <c r="AR73" s="188" t="s">
        <v>51</v>
      </c>
      <c r="AS73" s="177" t="s">
        <v>49</v>
      </c>
      <c r="AT73" s="223" t="s">
        <v>70</v>
      </c>
      <c r="AU73" s="42" t="s">
        <v>70</v>
      </c>
      <c r="AV73" s="233" t="s">
        <v>44</v>
      </c>
      <c r="AW73" s="142" t="s">
        <v>70</v>
      </c>
      <c r="AX73" s="188" t="s">
        <v>44</v>
      </c>
      <c r="AY73" s="199" t="s">
        <v>44</v>
      </c>
      <c r="AZ73" s="164" t="s">
        <v>37</v>
      </c>
      <c r="BA73" s="123" t="s">
        <v>84</v>
      </c>
      <c r="BB73" s="177" t="s">
        <v>49</v>
      </c>
      <c r="BC73" s="164" t="s">
        <v>37</v>
      </c>
      <c r="BD73" s="123" t="s">
        <v>84</v>
      </c>
      <c r="BE73" s="199" t="s">
        <v>37</v>
      </c>
      <c r="BF73" s="164" t="s">
        <v>37</v>
      </c>
      <c r="BG73" s="188" t="s">
        <v>37</v>
      </c>
      <c r="BH73" s="199" t="s">
        <v>44</v>
      </c>
      <c r="BI73" s="200" t="s">
        <v>59</v>
      </c>
      <c r="BJ73" s="188" t="s">
        <v>44</v>
      </c>
      <c r="BK73" s="186" t="s">
        <v>59</v>
      </c>
      <c r="BL73" s="164" t="s">
        <v>52</v>
      </c>
      <c r="BM73" s="168" t="s">
        <v>59</v>
      </c>
      <c r="BN73" s="177" t="s">
        <v>70</v>
      </c>
      <c r="BO73" s="117" t="s">
        <v>42</v>
      </c>
      <c r="BP73" s="123" t="s">
        <v>40</v>
      </c>
      <c r="BQ73" s="117" t="s">
        <v>42</v>
      </c>
      <c r="BS73" s="142" t="s">
        <v>70</v>
      </c>
      <c r="BT73" s="117" t="s">
        <v>42</v>
      </c>
      <c r="BU73" s="186" t="s">
        <v>59</v>
      </c>
      <c r="BV73" s="200" t="s">
        <v>59</v>
      </c>
      <c r="BW73" s="168" t="s">
        <v>59</v>
      </c>
      <c r="BX73" s="186" t="s">
        <v>59</v>
      </c>
      <c r="BY73" s="223" t="s">
        <v>70</v>
      </c>
      <c r="BZ73" s="42" t="s">
        <v>70</v>
      </c>
      <c r="CA73" s="233" t="s">
        <v>51</v>
      </c>
      <c r="CB73" s="142" t="s">
        <v>70</v>
      </c>
      <c r="CC73" s="123" t="s">
        <v>84</v>
      </c>
      <c r="CD73" s="177" t="s">
        <v>49</v>
      </c>
      <c r="CE73" s="164" t="s">
        <v>52</v>
      </c>
      <c r="CF73" s="117" t="s">
        <v>49</v>
      </c>
      <c r="CG73" s="177" t="s">
        <v>70</v>
      </c>
      <c r="CH73" s="200" t="s">
        <v>59</v>
      </c>
      <c r="CI73" s="117" t="s">
        <v>70</v>
      </c>
      <c r="CJ73" s="177" t="s">
        <v>49</v>
      </c>
      <c r="CK73" s="164" t="s">
        <v>52</v>
      </c>
      <c r="CL73" s="117" t="s">
        <v>49</v>
      </c>
      <c r="CM73" s="182" t="s">
        <v>84</v>
      </c>
      <c r="CN73" s="142" t="s">
        <v>49</v>
      </c>
      <c r="CO73" s="117" t="s">
        <v>49</v>
      </c>
      <c r="CP73" s="199" t="s">
        <v>52</v>
      </c>
      <c r="CQ73" s="163" t="s">
        <v>84</v>
      </c>
      <c r="CR73" s="123" t="s">
        <v>84</v>
      </c>
      <c r="CS73" s="182" t="s">
        <v>84</v>
      </c>
      <c r="CT73" s="163" t="s">
        <v>84</v>
      </c>
      <c r="CU73" s="188" t="s">
        <v>51</v>
      </c>
      <c r="CV73" s="199" t="s">
        <v>51</v>
      </c>
      <c r="CW73" s="142" t="s">
        <v>70</v>
      </c>
      <c r="CX73" s="117" t="s">
        <v>70</v>
      </c>
      <c r="CY73" s="177" t="s">
        <v>70</v>
      </c>
      <c r="CZ73" s="142" t="s">
        <v>70</v>
      </c>
      <c r="DA73" s="117" t="s">
        <v>70</v>
      </c>
      <c r="DB73" s="182" t="s">
        <v>84</v>
      </c>
      <c r="DC73" s="163" t="s">
        <v>84</v>
      </c>
      <c r="DD73" s="123" t="s">
        <v>84</v>
      </c>
      <c r="DE73" s="177" t="s">
        <v>70</v>
      </c>
      <c r="DF73" s="200" t="s">
        <v>59</v>
      </c>
      <c r="DG73" s="168" t="s">
        <v>59</v>
      </c>
      <c r="DH73" s="182" t="s">
        <v>84</v>
      </c>
      <c r="DI73" s="200" t="s">
        <v>59</v>
      </c>
      <c r="DJ73" s="168" t="s">
        <v>59</v>
      </c>
      <c r="DK73" s="186" t="s">
        <v>59</v>
      </c>
      <c r="DL73" s="123" t="s">
        <v>84</v>
      </c>
      <c r="DM73" s="123" t="s">
        <v>84</v>
      </c>
      <c r="DN73" s="333" t="s">
        <v>59</v>
      </c>
      <c r="DO73" s="345"/>
      <c r="DP73" s="168" t="s">
        <v>59</v>
      </c>
      <c r="DQ73" s="186" t="s">
        <v>59</v>
      </c>
      <c r="DR73" s="142" t="s">
        <v>70</v>
      </c>
      <c r="DS73" s="117" t="s">
        <v>70</v>
      </c>
      <c r="DT73" s="182" t="s">
        <v>84</v>
      </c>
      <c r="DU73" s="163" t="s">
        <v>84</v>
      </c>
      <c r="DV73" s="188" t="s">
        <v>44</v>
      </c>
      <c r="DW73" s="199" t="s">
        <v>37</v>
      </c>
      <c r="DX73" s="188" t="s">
        <v>37</v>
      </c>
      <c r="DY73" s="117" t="s">
        <v>60</v>
      </c>
      <c r="DZ73" s="188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64" t="s">
        <v>37</v>
      </c>
      <c r="EL73" s="168" t="s">
        <v>67</v>
      </c>
      <c r="EM73" s="199" t="s">
        <v>37</v>
      </c>
      <c r="EN73" s="200" t="s">
        <v>67</v>
      </c>
      <c r="EO73" s="188" t="s">
        <v>44</v>
      </c>
      <c r="EP73" s="199" t="s">
        <v>44</v>
      </c>
      <c r="EQ73" s="188" t="s">
        <v>44</v>
      </c>
      <c r="ER73" s="123" t="s">
        <v>63</v>
      </c>
      <c r="ES73" s="168" t="s">
        <v>67</v>
      </c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3">
        <f>SUM(C57, -C67)</f>
        <v>0</v>
      </c>
      <c r="D74" s="146">
        <f>SUM(D51, -D54)</f>
        <v>3.9400000000000004E-2</v>
      </c>
      <c r="E74" s="94">
        <f>SUM(E51, -E56)</f>
        <v>6.4899999999999999E-2</v>
      </c>
      <c r="F74" s="150">
        <f>SUM(F51, -F55)</f>
        <v>0.11310000000000001</v>
      </c>
      <c r="G74" s="144">
        <f>SUM(G51, -G54)</f>
        <v>0.1857</v>
      </c>
      <c r="H74" s="116">
        <f>SUM(H51, -H54)</f>
        <v>0.1981</v>
      </c>
      <c r="I74" s="176">
        <f>SUM(I51, -I54)</f>
        <v>0.16289999999999999</v>
      </c>
      <c r="J74" s="153">
        <f>SUM(J51, -J56)</f>
        <v>0.15329999999999999</v>
      </c>
      <c r="K74" s="115">
        <f>SUM(K52, -K57)</f>
        <v>0.1515</v>
      </c>
      <c r="L74" s="176">
        <f>SUM(L52, -L58)</f>
        <v>0.13519999999999999</v>
      </c>
      <c r="M74" s="144">
        <f>SUM(M52, -M58)</f>
        <v>0.1411</v>
      </c>
      <c r="N74" s="116">
        <f>SUM(N52, -N58)</f>
        <v>0.1169</v>
      </c>
      <c r="O74" s="179">
        <f t="shared" ref="O74:T74" si="170">SUM(O51, -O54)</f>
        <v>0.1535</v>
      </c>
      <c r="P74" s="146">
        <f t="shared" si="170"/>
        <v>0.18510000000000001</v>
      </c>
      <c r="Q74" s="116">
        <f t="shared" si="170"/>
        <v>0.17920000000000003</v>
      </c>
      <c r="R74" s="176">
        <f t="shared" si="170"/>
        <v>0.1988</v>
      </c>
      <c r="S74" s="224">
        <f t="shared" si="170"/>
        <v>0.21400000000000002</v>
      </c>
      <c r="T74" s="15">
        <f t="shared" si="170"/>
        <v>0.20860000000000001</v>
      </c>
      <c r="U74" s="151">
        <f>SUM(U51, -U54)</f>
        <v>0.16439999999999999</v>
      </c>
      <c r="V74" s="224">
        <f>SUM(V51, -V55)</f>
        <v>0.15179999999999999</v>
      </c>
      <c r="W74" s="15">
        <f>SUM(W52, -W58)</f>
        <v>0.1699</v>
      </c>
      <c r="X74" s="151">
        <f>SUM(X51, -X55)</f>
        <v>0.18720000000000001</v>
      </c>
      <c r="Y74" s="146">
        <f>SUM(Y52, -Y57)</f>
        <v>0.2001</v>
      </c>
      <c r="Z74" s="118">
        <f>SUM(Z51, -Z56)</f>
        <v>0.1956</v>
      </c>
      <c r="AA74" s="179">
        <f>SUM(AA51, -AA56)</f>
        <v>0.192</v>
      </c>
      <c r="AB74" s="146">
        <f>SUM(AB52, -AB57)</f>
        <v>0.1699</v>
      </c>
      <c r="AC74" s="120">
        <f>SUM(AC52, -AC57)</f>
        <v>0.17930000000000001</v>
      </c>
      <c r="AD74" s="179">
        <f>SUM(AD52, -AD57)</f>
        <v>0.18179999999999999</v>
      </c>
      <c r="AE74" s="224">
        <f>SUM(AE51, -AE56)</f>
        <v>0.18759999999999999</v>
      </c>
      <c r="AF74" s="15">
        <f>SUM(AF52, -AF57)</f>
        <v>0.183</v>
      </c>
      <c r="AG74" s="151">
        <f>SUM(AG52, -AG57)</f>
        <v>0.20569999999999999</v>
      </c>
      <c r="AH74" s="146">
        <f>SUM(AH51, -AH56)</f>
        <v>0.2177</v>
      </c>
      <c r="AI74" s="120">
        <f>SUM(AI52, -AI57)</f>
        <v>0.19159999999999999</v>
      </c>
      <c r="AJ74" s="179">
        <f>SUM(AJ51, -AJ55)</f>
        <v>0.21080000000000002</v>
      </c>
      <c r="AK74" s="224">
        <f>SUM(AK53, -AK58)</f>
        <v>0.17630000000000001</v>
      </c>
      <c r="AL74" s="15">
        <f>SUM(AL51, -AL56)</f>
        <v>0.18809999999999999</v>
      </c>
      <c r="AM74" s="151">
        <f>SUM(AM51, -AM56)</f>
        <v>0.21710000000000002</v>
      </c>
      <c r="AN74" s="146">
        <f>SUM(AN51, -AN56)</f>
        <v>0.23470000000000002</v>
      </c>
      <c r="AO74" s="120">
        <f>SUM(AO51, -AO56)</f>
        <v>0.2243</v>
      </c>
      <c r="AP74" s="179">
        <f>SUM(AP53, -AP58)</f>
        <v>0.22170000000000001</v>
      </c>
      <c r="AQ74" s="146">
        <f>SUM(AQ53, -AQ58)</f>
        <v>0.21849999999999997</v>
      </c>
      <c r="AR74" s="120">
        <f>SUM(AR53, -AR58)</f>
        <v>0.24349999999999999</v>
      </c>
      <c r="AS74" s="179">
        <f>SUM(AS51, -AS56)</f>
        <v>0.23160000000000003</v>
      </c>
      <c r="AT74" s="224">
        <f>SUM(AT51, -AT56)</f>
        <v>0.19209999999999999</v>
      </c>
      <c r="AU74" s="15">
        <f>SUM(AU51, -AU56)</f>
        <v>0.2034</v>
      </c>
      <c r="AV74" s="151">
        <f>SUM(AV52, -AV57)</f>
        <v>0.19550000000000001</v>
      </c>
      <c r="AW74" s="146">
        <f>SUM(AW51, -AW57)</f>
        <v>0.2172</v>
      </c>
      <c r="AX74" s="120">
        <f>SUM(AX51, -AX56)</f>
        <v>0.24009999999999998</v>
      </c>
      <c r="AY74" s="179">
        <f>SUM(AY51, -AY56)</f>
        <v>0.251</v>
      </c>
      <c r="AZ74" s="146">
        <f>SUM(AZ51, -AZ55)</f>
        <v>0.2092</v>
      </c>
      <c r="BA74" s="116">
        <f>SUM(BA53, -BA58)</f>
        <v>0.21049999999999999</v>
      </c>
      <c r="BB74" s="179">
        <f>SUM(BB52, -BB57)</f>
        <v>0.23120000000000002</v>
      </c>
      <c r="BC74" s="146">
        <f>SUM(BC51, -BC55)</f>
        <v>0.2424</v>
      </c>
      <c r="BD74" s="116">
        <f>SUM(BD53, -BD58)</f>
        <v>0.2379</v>
      </c>
      <c r="BE74" s="179">
        <f>SUM(BE51, -BE55)</f>
        <v>0.2959</v>
      </c>
      <c r="BF74" s="146">
        <f>SUM(BF51, -BF55)</f>
        <v>0.28050000000000003</v>
      </c>
      <c r="BG74" s="120">
        <f>SUM(BG51, -BG55)</f>
        <v>0.26469999999999999</v>
      </c>
      <c r="BH74" s="179">
        <f>SUM(BH51, -BH55)</f>
        <v>0.26800000000000002</v>
      </c>
      <c r="BI74" s="153">
        <f>SUM(BI53, -BI58)</f>
        <v>0.2492</v>
      </c>
      <c r="BJ74" s="120">
        <f>SUM(BJ51, -BJ55)</f>
        <v>0.27390000000000003</v>
      </c>
      <c r="BK74" s="175">
        <f>SUM(BK54, -BK58)</f>
        <v>0.24719999999999998</v>
      </c>
      <c r="BL74" s="153">
        <f>SUM(BL51, -BL57)</f>
        <v>0.25480000000000003</v>
      </c>
      <c r="BM74" s="115">
        <f>SUM(BM54, -BM58)</f>
        <v>0.26990000000000003</v>
      </c>
      <c r="BN74" s="179">
        <f>SUM(BN51, -BN57)</f>
        <v>0.26869999999999999</v>
      </c>
      <c r="BO74" s="120">
        <f>SUM(BO51, -BO57)</f>
        <v>0.2787</v>
      </c>
      <c r="BP74" s="120">
        <f>SUM(BP51, -BP57)</f>
        <v>0.2727</v>
      </c>
      <c r="BQ74" s="120">
        <f>SUM(BQ51, -BQ57)</f>
        <v>0.2752</v>
      </c>
      <c r="BS74" s="146">
        <f>SUM(BS51, -BS57)</f>
        <v>0.25890000000000002</v>
      </c>
      <c r="BT74" s="120">
        <f>SUM(BT51, -BT57)</f>
        <v>0.2646</v>
      </c>
      <c r="BU74" s="175">
        <f>SUM(BU54, -BU58)</f>
        <v>0.33069999999999999</v>
      </c>
      <c r="BV74" s="153">
        <f>SUM(BV54, -BV58)</f>
        <v>0.34299999999999997</v>
      </c>
      <c r="BW74" s="115">
        <f>SUM(BW54, -BW58)</f>
        <v>0.3332</v>
      </c>
      <c r="BX74" s="175">
        <f>SUM(BX54, -BX58)</f>
        <v>0.34060000000000001</v>
      </c>
      <c r="BY74" s="224">
        <f>SUM(BY51, -BY57)</f>
        <v>0.35209999999999997</v>
      </c>
      <c r="BZ74" s="15">
        <f>SUM(BZ51, -BZ57)</f>
        <v>0.36129999999999995</v>
      </c>
      <c r="CA74" s="151">
        <f>SUM(CA54, -CA58)</f>
        <v>0.3296</v>
      </c>
      <c r="CB74" s="146">
        <f>SUM(CB51, -CB57)</f>
        <v>0.29610000000000003</v>
      </c>
      <c r="CC74" s="116">
        <f>SUM(CC54, -CC58)</f>
        <v>0.29679999999999995</v>
      </c>
      <c r="CD74" s="179">
        <f>SUM(CD51, -CD56)</f>
        <v>0.24740000000000001</v>
      </c>
      <c r="CE74" s="153">
        <f>SUM(CE52, -CE57)</f>
        <v>0.23649999999999999</v>
      </c>
      <c r="CF74" s="120">
        <f>SUM(CF51, -CF56)</f>
        <v>0.23580000000000001</v>
      </c>
      <c r="CG74" s="179">
        <f>SUM(CG52, -CG57)</f>
        <v>0.23610000000000003</v>
      </c>
      <c r="CH74" s="153">
        <f>SUM(CH54, -CH58)</f>
        <v>0.2268</v>
      </c>
      <c r="CI74" s="120">
        <f>SUM(CI52, -CI57)</f>
        <v>0.23200000000000001</v>
      </c>
      <c r="CJ74" s="179">
        <f>SUM(CJ51, -CJ56)</f>
        <v>0.23899999999999999</v>
      </c>
      <c r="CK74" s="153">
        <f>SUM(CK52, -CK57)</f>
        <v>0.2389</v>
      </c>
      <c r="CL74" s="120">
        <f>SUM(CL51, -CL56)</f>
        <v>0.24610000000000001</v>
      </c>
      <c r="CM74" s="176">
        <f>SUM(CM53, -CM58)</f>
        <v>0.25309999999999999</v>
      </c>
      <c r="CN74" s="146">
        <f>SUM(CN51, -CN56)</f>
        <v>0.26090000000000002</v>
      </c>
      <c r="CO74" s="120">
        <f>SUM(CO51, -CO56)</f>
        <v>0.26619999999999999</v>
      </c>
      <c r="CP74" s="175">
        <f>SUM(CP52, -CP57)</f>
        <v>0.26190000000000002</v>
      </c>
      <c r="CQ74" s="144">
        <f t="shared" ref="CQ74:CV74" si="171">SUM(CQ54, -CQ58)</f>
        <v>0.34360000000000002</v>
      </c>
      <c r="CR74" s="116">
        <f t="shared" si="171"/>
        <v>0.32479999999999998</v>
      </c>
      <c r="CS74" s="176">
        <f t="shared" si="171"/>
        <v>0.32750000000000001</v>
      </c>
      <c r="CT74" s="144">
        <f t="shared" si="171"/>
        <v>0.3614</v>
      </c>
      <c r="CU74" s="120">
        <f t="shared" si="171"/>
        <v>0.3337</v>
      </c>
      <c r="CV74" s="179">
        <f t="shared" si="171"/>
        <v>0.30059999999999998</v>
      </c>
      <c r="CW74" s="146">
        <f>SUM(CW51, -CW57)</f>
        <v>0.2838</v>
      </c>
      <c r="CX74" s="120">
        <f>SUM(CX51, -CX57)</f>
        <v>0.31240000000000001</v>
      </c>
      <c r="CY74" s="179">
        <f>SUM(CY51, -CY57)</f>
        <v>0.3291</v>
      </c>
      <c r="CZ74" s="146">
        <f>SUM(CZ51, -CZ57)</f>
        <v>0.3458</v>
      </c>
      <c r="DA74" s="120">
        <f>SUM(DA51, -DA57)</f>
        <v>0.3427</v>
      </c>
      <c r="DB74" s="176">
        <f>SUM(DB54, -DB58)</f>
        <v>0.33799999999999997</v>
      </c>
      <c r="DC74" s="144">
        <f>SUM(DC54, -DC58)</f>
        <v>0.32200000000000001</v>
      </c>
      <c r="DD74" s="116">
        <f>SUM(DD54, -DD58)</f>
        <v>0.32319999999999999</v>
      </c>
      <c r="DE74" s="179">
        <f>SUM(DE52, -DE57)</f>
        <v>0.35599999999999998</v>
      </c>
      <c r="DF74" s="153">
        <f>SUM(DF53, -DF58)</f>
        <v>0.35589999999999999</v>
      </c>
      <c r="DG74" s="115">
        <f>SUM(DG53, -DG58)</f>
        <v>0.35389999999999999</v>
      </c>
      <c r="DH74" s="176">
        <f>SUM(DH53, -DH58)</f>
        <v>0.35060000000000002</v>
      </c>
      <c r="DI74" s="153">
        <f>SUM(DI53, -DI58)</f>
        <v>0.30449999999999999</v>
      </c>
      <c r="DJ74" s="115">
        <f>SUM(DJ53, -DJ58)</f>
        <v>0.29660000000000003</v>
      </c>
      <c r="DK74" s="175">
        <f>SUM(DK53, -DK58)</f>
        <v>0.28620000000000001</v>
      </c>
      <c r="DL74" s="116">
        <f>SUM(DL53, -DL58)</f>
        <v>0.29700000000000004</v>
      </c>
      <c r="DM74" s="116">
        <f>SUM(DM53, -DM58)</f>
        <v>0.30230000000000001</v>
      </c>
      <c r="DN74" s="332">
        <f>SUM(DN53, -DN58)</f>
        <v>0.33510000000000001</v>
      </c>
      <c r="DO74" s="346">
        <f>SUM(DO57, -DO67)</f>
        <v>0</v>
      </c>
      <c r="DP74" s="115">
        <f>SUM(DP53, -DP58)</f>
        <v>0.38400000000000001</v>
      </c>
      <c r="DQ74" s="175">
        <f>SUM(DQ53, -DQ58)</f>
        <v>0.3841</v>
      </c>
      <c r="DR74" s="146">
        <f>SUM(DR52, -DR57)</f>
        <v>0.37159999999999999</v>
      </c>
      <c r="DS74" s="120">
        <f>SUM(DS52, -DS57)</f>
        <v>0.36780000000000002</v>
      </c>
      <c r="DT74" s="176">
        <f>SUM(DT54, -DT58)</f>
        <v>0.379</v>
      </c>
      <c r="DU74" s="144">
        <f>SUM(DU54, -DU58)</f>
        <v>0.37309999999999999</v>
      </c>
      <c r="DV74" s="120">
        <f>SUM(DV51, -DV55)</f>
        <v>0.39089999999999997</v>
      </c>
      <c r="DW74" s="179">
        <f>SUM(DW51, -DW56)</f>
        <v>0.39600000000000002</v>
      </c>
      <c r="DX74" s="120">
        <f>SUM(DX51, -DX56)</f>
        <v>0.37940000000000002</v>
      </c>
      <c r="DY74" s="120">
        <f>SUM(DY52, -DY57)</f>
        <v>0.36909999999999998</v>
      </c>
      <c r="DZ74" s="120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46">
        <f>SUM(EK51, -EK56)</f>
        <v>0.36629999999999996</v>
      </c>
      <c r="EL74" s="208">
        <f>SUM(EL53, -EL58)</f>
        <v>0.37689999999999996</v>
      </c>
      <c r="EM74" s="179">
        <f>SUM(EM51, -EM56)</f>
        <v>0.34109999999999996</v>
      </c>
      <c r="EN74" s="166">
        <f>SUM(EN53, -EN58)</f>
        <v>0.36329999999999996</v>
      </c>
      <c r="EO74" s="120">
        <f>SUM(EO51, -EO56)</f>
        <v>0.35310000000000002</v>
      </c>
      <c r="EP74" s="179">
        <f>SUM(EP51, -EP56)</f>
        <v>0.33760000000000001</v>
      </c>
      <c r="EQ74" s="120">
        <f>SUM(EQ51, -EQ56)</f>
        <v>0.34250000000000003</v>
      </c>
      <c r="ER74" s="116">
        <f>SUM(ER54, -ER58)</f>
        <v>0.32569999999999999</v>
      </c>
      <c r="ES74" s="208">
        <f>SUM(ES53, -ES58)</f>
        <v>0.35320000000000001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2"/>
      <c r="D75" s="142" t="s">
        <v>49</v>
      </c>
      <c r="E75" s="45" t="s">
        <v>67</v>
      </c>
      <c r="F75" s="147" t="s">
        <v>49</v>
      </c>
      <c r="G75" s="142" t="s">
        <v>55</v>
      </c>
      <c r="H75" s="117" t="s">
        <v>55</v>
      </c>
      <c r="I75" s="177" t="s">
        <v>55</v>
      </c>
      <c r="J75" s="152" t="s">
        <v>67</v>
      </c>
      <c r="K75" s="117" t="s">
        <v>68</v>
      </c>
      <c r="L75" s="182" t="s">
        <v>47</v>
      </c>
      <c r="M75" s="163" t="s">
        <v>47</v>
      </c>
      <c r="N75" s="123" t="s">
        <v>47</v>
      </c>
      <c r="O75" s="177" t="s">
        <v>68</v>
      </c>
      <c r="P75" s="142" t="s">
        <v>68</v>
      </c>
      <c r="Q75" s="117" t="s">
        <v>70</v>
      </c>
      <c r="R75" s="177" t="s">
        <v>70</v>
      </c>
      <c r="S75" s="223" t="s">
        <v>68</v>
      </c>
      <c r="T75" s="42" t="s">
        <v>68</v>
      </c>
      <c r="U75" s="147" t="s">
        <v>68</v>
      </c>
      <c r="V75" s="227" t="s">
        <v>53</v>
      </c>
      <c r="W75" s="32" t="s">
        <v>53</v>
      </c>
      <c r="X75" s="147" t="s">
        <v>70</v>
      </c>
      <c r="Y75" s="163" t="s">
        <v>53</v>
      </c>
      <c r="Z75" s="117" t="s">
        <v>70</v>
      </c>
      <c r="AA75" s="182" t="s">
        <v>47</v>
      </c>
      <c r="AB75" s="163" t="s">
        <v>47</v>
      </c>
      <c r="AC75" s="123" t="s">
        <v>47</v>
      </c>
      <c r="AD75" s="182" t="s">
        <v>47</v>
      </c>
      <c r="AE75" s="227" t="s">
        <v>47</v>
      </c>
      <c r="AF75" s="32" t="s">
        <v>40</v>
      </c>
      <c r="AG75" s="165" t="s">
        <v>59</v>
      </c>
      <c r="AH75" s="200" t="s">
        <v>59</v>
      </c>
      <c r="AI75" s="117" t="s">
        <v>70</v>
      </c>
      <c r="AJ75" s="182" t="s">
        <v>47</v>
      </c>
      <c r="AK75" s="227" t="s">
        <v>47</v>
      </c>
      <c r="AL75" s="32" t="s">
        <v>47</v>
      </c>
      <c r="AM75" s="157" t="s">
        <v>47</v>
      </c>
      <c r="AN75" s="163" t="s">
        <v>63</v>
      </c>
      <c r="AO75" s="123" t="s">
        <v>63</v>
      </c>
      <c r="AP75" s="182" t="s">
        <v>63</v>
      </c>
      <c r="AQ75" s="163" t="s">
        <v>63</v>
      </c>
      <c r="AR75" s="123" t="s">
        <v>63</v>
      </c>
      <c r="AS75" s="182" t="s">
        <v>63</v>
      </c>
      <c r="AT75" s="227" t="s">
        <v>47</v>
      </c>
      <c r="AU75" s="32" t="s">
        <v>47</v>
      </c>
      <c r="AV75" s="147" t="s">
        <v>70</v>
      </c>
      <c r="AW75" s="142" t="s">
        <v>49</v>
      </c>
      <c r="AX75" s="117" t="s">
        <v>70</v>
      </c>
      <c r="AY75" s="199" t="s">
        <v>37</v>
      </c>
      <c r="AZ75" s="163" t="s">
        <v>84</v>
      </c>
      <c r="BA75" s="117" t="s">
        <v>70</v>
      </c>
      <c r="BB75" s="199" t="s">
        <v>37</v>
      </c>
      <c r="BC75" s="142" t="s">
        <v>49</v>
      </c>
      <c r="BD75" s="188" t="s">
        <v>37</v>
      </c>
      <c r="BE75" s="182" t="s">
        <v>84</v>
      </c>
      <c r="BF75" s="163" t="s">
        <v>84</v>
      </c>
      <c r="BG75" s="123" t="s">
        <v>84</v>
      </c>
      <c r="BH75" s="182" t="s">
        <v>84</v>
      </c>
      <c r="BI75" s="163" t="s">
        <v>84</v>
      </c>
      <c r="BJ75" s="123" t="s">
        <v>84</v>
      </c>
      <c r="BK75" s="177" t="s">
        <v>70</v>
      </c>
      <c r="BL75" s="164" t="s">
        <v>37</v>
      </c>
      <c r="BM75" s="117" t="s">
        <v>70</v>
      </c>
      <c r="BN75" s="177" t="s">
        <v>42</v>
      </c>
      <c r="BO75" s="188" t="s">
        <v>37</v>
      </c>
      <c r="BP75" s="117" t="s">
        <v>42</v>
      </c>
      <c r="BQ75" s="123" t="s">
        <v>40</v>
      </c>
      <c r="BS75" s="142" t="s">
        <v>42</v>
      </c>
      <c r="BT75" s="117" t="s">
        <v>70</v>
      </c>
      <c r="BU75" s="177" t="s">
        <v>42</v>
      </c>
      <c r="BV75" s="164" t="s">
        <v>52</v>
      </c>
      <c r="BW75" s="188" t="s">
        <v>52</v>
      </c>
      <c r="BX75" s="182" t="s">
        <v>63</v>
      </c>
      <c r="BY75" s="227" t="s">
        <v>63</v>
      </c>
      <c r="BZ75" s="32" t="s">
        <v>63</v>
      </c>
      <c r="CA75" s="157" t="s">
        <v>63</v>
      </c>
      <c r="CB75" s="142" t="s">
        <v>49</v>
      </c>
      <c r="CC75" s="117" t="s">
        <v>49</v>
      </c>
      <c r="CD75" s="186" t="s">
        <v>59</v>
      </c>
      <c r="CE75" s="142" t="s">
        <v>49</v>
      </c>
      <c r="CF75" s="168" t="s">
        <v>59</v>
      </c>
      <c r="CG75" s="186" t="s">
        <v>59</v>
      </c>
      <c r="CH75" s="142" t="s">
        <v>70</v>
      </c>
      <c r="CI75" s="188" t="s">
        <v>44</v>
      </c>
      <c r="CJ75" s="199" t="s">
        <v>52</v>
      </c>
      <c r="CK75" s="142" t="s">
        <v>49</v>
      </c>
      <c r="CL75" s="188" t="s">
        <v>52</v>
      </c>
      <c r="CM75" s="199" t="s">
        <v>52</v>
      </c>
      <c r="CN75" s="164" t="s">
        <v>52</v>
      </c>
      <c r="CO75" s="168" t="s">
        <v>59</v>
      </c>
      <c r="CP75" s="177" t="s">
        <v>49</v>
      </c>
      <c r="CQ75" s="164" t="s">
        <v>52</v>
      </c>
      <c r="CR75" s="188" t="s">
        <v>52</v>
      </c>
      <c r="CS75" s="177" t="s">
        <v>49</v>
      </c>
      <c r="CT75" s="200" t="s">
        <v>67</v>
      </c>
      <c r="CU75" s="168" t="s">
        <v>67</v>
      </c>
      <c r="CV75" s="186" t="s">
        <v>67</v>
      </c>
      <c r="CW75" s="142" t="s">
        <v>49</v>
      </c>
      <c r="CX75" s="168" t="s">
        <v>67</v>
      </c>
      <c r="CY75" s="186" t="s">
        <v>67</v>
      </c>
      <c r="CZ75" s="200" t="s">
        <v>67</v>
      </c>
      <c r="DA75" s="168" t="s">
        <v>67</v>
      </c>
      <c r="DB75" s="199" t="s">
        <v>52</v>
      </c>
      <c r="DC75" s="164" t="s">
        <v>52</v>
      </c>
      <c r="DD75" s="188" t="s">
        <v>52</v>
      </c>
      <c r="DE75" s="182" t="s">
        <v>84</v>
      </c>
      <c r="DF75" s="163" t="s">
        <v>84</v>
      </c>
      <c r="DG75" s="123" t="s">
        <v>84</v>
      </c>
      <c r="DH75" s="186" t="s">
        <v>59</v>
      </c>
      <c r="DI75" s="163" t="s">
        <v>84</v>
      </c>
      <c r="DJ75" s="123" t="s">
        <v>84</v>
      </c>
      <c r="DK75" s="182" t="s">
        <v>84</v>
      </c>
      <c r="DL75" s="168" t="s">
        <v>59</v>
      </c>
      <c r="DM75" s="168" t="s">
        <v>59</v>
      </c>
      <c r="DN75" s="334" t="s">
        <v>84</v>
      </c>
      <c r="DO75" s="345"/>
      <c r="DP75" s="123" t="s">
        <v>84</v>
      </c>
      <c r="DQ75" s="186" t="s">
        <v>67</v>
      </c>
      <c r="DR75" s="163" t="s">
        <v>84</v>
      </c>
      <c r="DS75" s="168" t="s">
        <v>67</v>
      </c>
      <c r="DT75" s="177" t="s">
        <v>70</v>
      </c>
      <c r="DU75" s="164" t="s">
        <v>37</v>
      </c>
      <c r="DV75" s="117" t="s">
        <v>70</v>
      </c>
      <c r="DW75" s="199" t="s">
        <v>44</v>
      </c>
      <c r="DX75" s="188" t="s">
        <v>44</v>
      </c>
      <c r="DY75" s="188" t="s">
        <v>44</v>
      </c>
      <c r="DZ75" s="188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200" t="s">
        <v>67</v>
      </c>
      <c r="EL75" s="188" t="s">
        <v>37</v>
      </c>
      <c r="EM75" s="177" t="s">
        <v>60</v>
      </c>
      <c r="EN75" s="164" t="s">
        <v>44</v>
      </c>
      <c r="EO75" s="117" t="s">
        <v>60</v>
      </c>
      <c r="EP75" s="182" t="s">
        <v>63</v>
      </c>
      <c r="EQ75" s="123" t="s">
        <v>63</v>
      </c>
      <c r="ER75" s="117" t="s">
        <v>60</v>
      </c>
      <c r="ES75" s="117" t="s">
        <v>60</v>
      </c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3">
        <f>SUM(C58, -C68)</f>
        <v>0</v>
      </c>
      <c r="D76" s="146">
        <f>SUM(D51, -D53)</f>
        <v>2.98E-2</v>
      </c>
      <c r="E76" s="93">
        <f>SUM(E51, -E55)</f>
        <v>6.4000000000000001E-2</v>
      </c>
      <c r="F76" s="151">
        <f>SUM(F52, -F57)</f>
        <v>0.11019999999999999</v>
      </c>
      <c r="G76" s="148">
        <f>SUM(G52, -G58)</f>
        <v>0.14710000000000001</v>
      </c>
      <c r="H76" s="118">
        <f>SUM(H52, -H58)</f>
        <v>0.14119999999999999</v>
      </c>
      <c r="I76" s="178">
        <f>SUM(I52, -I58)</f>
        <v>0.16010000000000002</v>
      </c>
      <c r="J76" s="144">
        <f>SUM(J51, -J55)</f>
        <v>0.14949999999999999</v>
      </c>
      <c r="K76" s="116">
        <f>SUM(K51, -K55)</f>
        <v>0.15030000000000002</v>
      </c>
      <c r="L76" s="179">
        <f>SUM(L52, -L57)</f>
        <v>0.12920000000000001</v>
      </c>
      <c r="M76" s="146">
        <f>SUM(M52, -M57)</f>
        <v>0.12470000000000001</v>
      </c>
      <c r="N76" s="120">
        <f>SUM(N52, -N57)</f>
        <v>0.11280000000000001</v>
      </c>
      <c r="O76" s="176">
        <f t="shared" ref="O76:T76" si="172">SUM(O51, -O53)</f>
        <v>0.15140000000000001</v>
      </c>
      <c r="P76" s="144">
        <f t="shared" si="172"/>
        <v>0.18140000000000001</v>
      </c>
      <c r="Q76" s="120">
        <f t="shared" si="172"/>
        <v>0.15870000000000001</v>
      </c>
      <c r="R76" s="179">
        <f t="shared" si="172"/>
        <v>0.17290000000000003</v>
      </c>
      <c r="S76" s="226">
        <f t="shared" si="172"/>
        <v>0.18450000000000003</v>
      </c>
      <c r="T76" s="93">
        <f t="shared" si="172"/>
        <v>0.15620000000000001</v>
      </c>
      <c r="U76" s="150">
        <f>SUM(U51, -U53)</f>
        <v>0.15329999999999999</v>
      </c>
      <c r="V76" s="226">
        <f>SUM(V52, -V57)</f>
        <v>0.14529999999999998</v>
      </c>
      <c r="W76" s="93">
        <f>SUM(W52, -W57)</f>
        <v>0.16899999999999998</v>
      </c>
      <c r="X76" s="151">
        <f>SUM(X51, -X54)</f>
        <v>0.17040000000000002</v>
      </c>
      <c r="Y76" s="144">
        <f>SUM(Y52, -Y56)</f>
        <v>0.191</v>
      </c>
      <c r="Z76" s="120">
        <f>SUM(Z51, -Z55)</f>
        <v>0.1842</v>
      </c>
      <c r="AA76" s="179">
        <f t="shared" ref="AA76:AF76" si="173">SUM(AA52, -AA56)</f>
        <v>0.18609999999999999</v>
      </c>
      <c r="AB76" s="146">
        <f t="shared" si="173"/>
        <v>0.15279999999999999</v>
      </c>
      <c r="AC76" s="120">
        <f t="shared" si="173"/>
        <v>0.1673</v>
      </c>
      <c r="AD76" s="179">
        <f t="shared" si="173"/>
        <v>0.16539999999999999</v>
      </c>
      <c r="AE76" s="224">
        <f t="shared" si="173"/>
        <v>0.18379999999999999</v>
      </c>
      <c r="AF76" s="15">
        <f t="shared" si="173"/>
        <v>0.1724</v>
      </c>
      <c r="AG76" s="145">
        <f>SUM(AG53, -AG58)</f>
        <v>0.18329999999999999</v>
      </c>
      <c r="AH76" s="153">
        <f>SUM(AH53, -AH58)</f>
        <v>0.20050000000000001</v>
      </c>
      <c r="AI76" s="120">
        <f>SUM(AI51, -AI55)</f>
        <v>0.19130000000000003</v>
      </c>
      <c r="AJ76" s="179">
        <f t="shared" ref="AJ76:AU76" si="174">SUM(AJ52, -AJ57)</f>
        <v>0.184</v>
      </c>
      <c r="AK76" s="224">
        <f t="shared" si="174"/>
        <v>0.17449999999999999</v>
      </c>
      <c r="AL76" s="15">
        <f t="shared" si="174"/>
        <v>0.1774</v>
      </c>
      <c r="AM76" s="151">
        <f t="shared" si="174"/>
        <v>0.21359999999999998</v>
      </c>
      <c r="AN76" s="144">
        <f t="shared" si="174"/>
        <v>0.20939999999999998</v>
      </c>
      <c r="AO76" s="116">
        <f t="shared" si="174"/>
        <v>0.22120000000000001</v>
      </c>
      <c r="AP76" s="176">
        <f t="shared" si="174"/>
        <v>0.20449999999999999</v>
      </c>
      <c r="AQ76" s="144">
        <f t="shared" si="174"/>
        <v>0.20030000000000001</v>
      </c>
      <c r="AR76" s="116">
        <f t="shared" si="174"/>
        <v>0.18330000000000002</v>
      </c>
      <c r="AS76" s="176">
        <f t="shared" si="174"/>
        <v>0.1966</v>
      </c>
      <c r="AT76" s="224">
        <f t="shared" si="174"/>
        <v>0.16650000000000001</v>
      </c>
      <c r="AU76" s="15">
        <f t="shared" si="174"/>
        <v>0.16720000000000002</v>
      </c>
      <c r="AV76" s="151">
        <f>SUM(AV51, -AV56)</f>
        <v>0.17859999999999998</v>
      </c>
      <c r="AW76" s="146">
        <f>SUM(AW51, -AW56)</f>
        <v>0.20879999999999999</v>
      </c>
      <c r="AX76" s="120">
        <f>SUM(AX52, -AX57)</f>
        <v>0.22309999999999999</v>
      </c>
      <c r="AY76" s="179">
        <f>SUM(AY51, -AY55)</f>
        <v>0.21839999999999998</v>
      </c>
      <c r="AZ76" s="144">
        <f>SUM(AZ53, -AZ58)</f>
        <v>0.2046</v>
      </c>
      <c r="BA76" s="120">
        <f>SUM(BA52, -BA57)</f>
        <v>0.20450000000000002</v>
      </c>
      <c r="BB76" s="179">
        <f>SUM(BB51, -BB55)</f>
        <v>0.21390000000000001</v>
      </c>
      <c r="BC76" s="146">
        <f>SUM(BC52, -BC57)</f>
        <v>0.23649999999999999</v>
      </c>
      <c r="BD76" s="120">
        <f>SUM(BD51, -BD55)</f>
        <v>0.23679999999999998</v>
      </c>
      <c r="BE76" s="176">
        <f>SUM(BE53, -BE58)</f>
        <v>0.28070000000000001</v>
      </c>
      <c r="BF76" s="144">
        <f>SUM(BF53, -BF58)</f>
        <v>0.28049999999999997</v>
      </c>
      <c r="BG76" s="116">
        <f>SUM(BG53, -BG58)</f>
        <v>0.2636</v>
      </c>
      <c r="BH76" s="176">
        <f>SUM(BH53, -BH58)</f>
        <v>0.25329999999999997</v>
      </c>
      <c r="BI76" s="144">
        <f>SUM(BI54, -BI58)</f>
        <v>0.2487</v>
      </c>
      <c r="BJ76" s="116">
        <f>SUM(BJ53, -BJ58)</f>
        <v>0.26439999999999997</v>
      </c>
      <c r="BK76" s="179">
        <f>SUM(BK52, -BK57)</f>
        <v>0.22359999999999999</v>
      </c>
      <c r="BL76" s="146">
        <f>SUM(BL51, -BL56)</f>
        <v>0.2283</v>
      </c>
      <c r="BM76" s="120">
        <f>SUM(BM52, -BM57)</f>
        <v>0.25440000000000002</v>
      </c>
      <c r="BN76" s="179">
        <f>SUM(BN51, -BN56)</f>
        <v>0.26190000000000002</v>
      </c>
      <c r="BO76" s="120">
        <f>SUM(BO52, -BO57)</f>
        <v>0.27039999999999997</v>
      </c>
      <c r="BP76" s="120">
        <f>SUM(BP52, -BP57)</f>
        <v>0.26700000000000002</v>
      </c>
      <c r="BQ76" s="120">
        <f>SUM(BQ52, -BQ57)</f>
        <v>0.27140000000000003</v>
      </c>
      <c r="BS76" s="146">
        <f>SUM(BS51, -BS56)</f>
        <v>0.25839999999999996</v>
      </c>
      <c r="BT76" s="120">
        <f>SUM(BT51, -BT56)</f>
        <v>0.26269999999999999</v>
      </c>
      <c r="BU76" s="179">
        <f>SUM(BU51, -BU56)</f>
        <v>0.29330000000000001</v>
      </c>
      <c r="BV76" s="153">
        <f t="shared" ref="BV76:CA76" si="175">SUM(BV52, -BV57)</f>
        <v>0.30099999999999999</v>
      </c>
      <c r="BW76" s="115">
        <f t="shared" si="175"/>
        <v>0.29299999999999998</v>
      </c>
      <c r="BX76" s="176">
        <f t="shared" si="175"/>
        <v>0.29100000000000004</v>
      </c>
      <c r="BY76" s="226">
        <f t="shared" si="175"/>
        <v>0.32620000000000005</v>
      </c>
      <c r="BZ76" s="93">
        <f t="shared" si="175"/>
        <v>0.3236</v>
      </c>
      <c r="CA76" s="150">
        <f t="shared" si="175"/>
        <v>0.30759999999999998</v>
      </c>
      <c r="CB76" s="146">
        <f>SUM(CB51, -CB56)</f>
        <v>0.24590000000000001</v>
      </c>
      <c r="CC76" s="120">
        <f>SUM(CC51, -CC56)</f>
        <v>0.24280000000000002</v>
      </c>
      <c r="CD76" s="175">
        <f>SUM(CD54, -CD58)</f>
        <v>0.24629999999999999</v>
      </c>
      <c r="CE76" s="146">
        <f>SUM(CE51, -CE56)</f>
        <v>0.22949999999999998</v>
      </c>
      <c r="CF76" s="115">
        <f>SUM(CF54, -CF58)</f>
        <v>0.2218</v>
      </c>
      <c r="CG76" s="175">
        <f>SUM(CG54, -CG58)</f>
        <v>0.21820000000000001</v>
      </c>
      <c r="CH76" s="146">
        <f>SUM(CH52, -CH57)</f>
        <v>0.22570000000000001</v>
      </c>
      <c r="CI76" s="120">
        <f>SUM(CI51, -CI56)</f>
        <v>0.21880000000000002</v>
      </c>
      <c r="CJ76" s="175">
        <f>SUM(CJ52, -CJ57)</f>
        <v>0.23019999999999999</v>
      </c>
      <c r="CK76" s="146">
        <f>SUM(CK51, -CK56)</f>
        <v>0.23199999999999998</v>
      </c>
      <c r="CL76" s="115">
        <f>SUM(CL52, -CL57)</f>
        <v>0.2422</v>
      </c>
      <c r="CM76" s="175">
        <f>SUM(CM52, -CM57)</f>
        <v>0.2296</v>
      </c>
      <c r="CN76" s="153">
        <f>SUM(CN52, -CN57)</f>
        <v>0.2495</v>
      </c>
      <c r="CO76" s="115">
        <f>SUM(CO54, -CO58)</f>
        <v>0.25230000000000002</v>
      </c>
      <c r="CP76" s="179">
        <f>SUM(CP51, -CP56)</f>
        <v>0.2555</v>
      </c>
      <c r="CQ76" s="153">
        <f>SUM(CQ52, -CQ57)</f>
        <v>0.29339999999999999</v>
      </c>
      <c r="CR76" s="115">
        <f>SUM(CR52, -CR57)</f>
        <v>0.29500000000000004</v>
      </c>
      <c r="CS76" s="179">
        <f>SUM(CS51, -CS56)</f>
        <v>0.28599999999999998</v>
      </c>
      <c r="CT76" s="166">
        <f>SUM(CT52, -CT57)</f>
        <v>0.3054</v>
      </c>
      <c r="CU76" s="208">
        <f>SUM(CU52, -CU57)</f>
        <v>0.2969</v>
      </c>
      <c r="CV76" s="187">
        <f>SUM(CV52, -CV57)</f>
        <v>0.26379999999999998</v>
      </c>
      <c r="CW76" s="146">
        <f>SUM(CW51, -CW56)</f>
        <v>0.23959999999999998</v>
      </c>
      <c r="CX76" s="208">
        <f>SUM(CX52, -CX57)</f>
        <v>0.28749999999999998</v>
      </c>
      <c r="CY76" s="187">
        <f>SUM(CY52, -CY57)</f>
        <v>0.29159999999999997</v>
      </c>
      <c r="CZ76" s="166">
        <f>SUM(CZ52, -CZ57)</f>
        <v>0.30359999999999998</v>
      </c>
      <c r="DA76" s="208">
        <f>SUM(DA52, -DA57)</f>
        <v>0.3135</v>
      </c>
      <c r="DB76" s="175">
        <f>SUM(DB52, -DB57)</f>
        <v>0.29959999999999998</v>
      </c>
      <c r="DC76" s="153">
        <f>SUM(DC52, -DC57)</f>
        <v>0.29769999999999996</v>
      </c>
      <c r="DD76" s="115">
        <f>SUM(DD52, -DD57)</f>
        <v>0.31810000000000005</v>
      </c>
      <c r="DE76" s="176">
        <f>SUM(DE54, -DE58)</f>
        <v>0.35189999999999999</v>
      </c>
      <c r="DF76" s="144">
        <f>SUM(DF54, -DF58)</f>
        <v>0.35470000000000002</v>
      </c>
      <c r="DG76" s="116">
        <f>SUM(DG54, -DG58)</f>
        <v>0.34589999999999999</v>
      </c>
      <c r="DH76" s="175">
        <f>SUM(DH54, -DH58)</f>
        <v>0.34189999999999998</v>
      </c>
      <c r="DI76" s="144">
        <f>SUM(DI54, -DI58)</f>
        <v>0.30280000000000001</v>
      </c>
      <c r="DJ76" s="116">
        <f>SUM(DJ54, -DJ58)</f>
        <v>0.28839999999999999</v>
      </c>
      <c r="DK76" s="176">
        <f>SUM(DK54, -DK58)</f>
        <v>0.2742</v>
      </c>
      <c r="DL76" s="115">
        <f>SUM(DL54, -DL58)</f>
        <v>0.2717</v>
      </c>
      <c r="DM76" s="115">
        <f>SUM(DM54, -DM58)</f>
        <v>0.29559999999999997</v>
      </c>
      <c r="DN76" s="335">
        <f>SUM(DN54, -DN58)</f>
        <v>0.31190000000000001</v>
      </c>
      <c r="DO76" s="346">
        <f>SUM(DO57, -DO66)</f>
        <v>0</v>
      </c>
      <c r="DP76" s="116">
        <f>SUM(DP54, -DP58)</f>
        <v>0.35750000000000004</v>
      </c>
      <c r="DQ76" s="187">
        <f>SUM(DQ53, -DQ57)</f>
        <v>0.36729999999999996</v>
      </c>
      <c r="DR76" s="144">
        <f>SUM(DR54, -DR58)</f>
        <v>0.3508</v>
      </c>
      <c r="DS76" s="208">
        <f>SUM(DS53, -DS57)</f>
        <v>0.34989999999999999</v>
      </c>
      <c r="DT76" s="179">
        <f>SUM(DT52, -DT57)</f>
        <v>0.37540000000000001</v>
      </c>
      <c r="DU76" s="146">
        <f>SUM(DU51, -DU56)</f>
        <v>0.3659</v>
      </c>
      <c r="DV76" s="120">
        <f>SUM(DV52, -DV57)</f>
        <v>0.38649999999999995</v>
      </c>
      <c r="DW76" s="179">
        <f>SUM(DW51, -DW55)</f>
        <v>0.39</v>
      </c>
      <c r="DX76" s="120">
        <f>SUM(DX51, -DX55)</f>
        <v>0.36360000000000003</v>
      </c>
      <c r="DY76" s="120">
        <f>SUM(DY51, -DY55)</f>
        <v>0.35159999999999997</v>
      </c>
      <c r="DZ76" s="120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166">
        <f>SUM(EK53, -EK58)</f>
        <v>0.35639999999999999</v>
      </c>
      <c r="EL76" s="120">
        <f>SUM(EL51, -EL56)</f>
        <v>0.36249999999999999</v>
      </c>
      <c r="EM76" s="179">
        <f>SUM(EM52, -EM57)</f>
        <v>0.33950000000000002</v>
      </c>
      <c r="EN76" s="146">
        <f>SUM(EN51, -EN55)</f>
        <v>0.36149999999999999</v>
      </c>
      <c r="EO76" s="120">
        <f>SUM(EO52, -EO57)</f>
        <v>0.34810000000000002</v>
      </c>
      <c r="EP76" s="176">
        <f>SUM(EP54, -EP58)</f>
        <v>0.33400000000000002</v>
      </c>
      <c r="EQ76" s="116">
        <f>SUM(EQ54, -EQ58)</f>
        <v>0.32780000000000004</v>
      </c>
      <c r="ER76" s="120">
        <f>SUM(ER52, -ER57)</f>
        <v>0.32329999999999998</v>
      </c>
      <c r="ES76" s="120">
        <f>SUM(ES52, -ES57)</f>
        <v>0.34499999999999997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2"/>
      <c r="D77" s="142" t="s">
        <v>70</v>
      </c>
      <c r="E77" s="45" t="s">
        <v>57</v>
      </c>
      <c r="F77" s="143" t="s">
        <v>63</v>
      </c>
      <c r="G77" s="152" t="s">
        <v>39</v>
      </c>
      <c r="H77" s="114" t="s">
        <v>39</v>
      </c>
      <c r="I77" s="177" t="s">
        <v>60</v>
      </c>
      <c r="J77" s="142" t="s">
        <v>49</v>
      </c>
      <c r="K77" s="114" t="s">
        <v>46</v>
      </c>
      <c r="L77" s="177" t="s">
        <v>68</v>
      </c>
      <c r="M77" s="142" t="s">
        <v>68</v>
      </c>
      <c r="N77" s="123" t="s">
        <v>40</v>
      </c>
      <c r="O77" s="182" t="s">
        <v>40</v>
      </c>
      <c r="P77" s="142" t="s">
        <v>65</v>
      </c>
      <c r="Q77" s="123" t="s">
        <v>40</v>
      </c>
      <c r="R77" s="182" t="s">
        <v>53</v>
      </c>
      <c r="S77" s="227" t="s">
        <v>40</v>
      </c>
      <c r="T77" s="32" t="s">
        <v>84</v>
      </c>
      <c r="U77" s="157" t="s">
        <v>40</v>
      </c>
      <c r="V77" s="223" t="s">
        <v>68</v>
      </c>
      <c r="W77" s="42" t="s">
        <v>70</v>
      </c>
      <c r="X77" s="157" t="s">
        <v>40</v>
      </c>
      <c r="Y77" s="142" t="s">
        <v>49</v>
      </c>
      <c r="Z77" s="117" t="s">
        <v>49</v>
      </c>
      <c r="AA77" s="186" t="s">
        <v>59</v>
      </c>
      <c r="AB77" s="142" t="s">
        <v>55</v>
      </c>
      <c r="AC77" s="168" t="s">
        <v>59</v>
      </c>
      <c r="AD77" s="186" t="s">
        <v>59</v>
      </c>
      <c r="AE77" s="223" t="s">
        <v>70</v>
      </c>
      <c r="AF77" s="36" t="s">
        <v>59</v>
      </c>
      <c r="AG77" s="157" t="s">
        <v>40</v>
      </c>
      <c r="AH77" s="163" t="s">
        <v>40</v>
      </c>
      <c r="AI77" s="188" t="s">
        <v>51</v>
      </c>
      <c r="AJ77" s="199" t="s">
        <v>51</v>
      </c>
      <c r="AK77" s="223" t="s">
        <v>70</v>
      </c>
      <c r="AL77" s="42" t="s">
        <v>70</v>
      </c>
      <c r="AM77" s="157" t="s">
        <v>63</v>
      </c>
      <c r="AN77" s="163" t="s">
        <v>47</v>
      </c>
      <c r="AO77" s="123" t="s">
        <v>47</v>
      </c>
      <c r="AP77" s="177" t="s">
        <v>42</v>
      </c>
      <c r="AQ77" s="142" t="s">
        <v>42</v>
      </c>
      <c r="AR77" s="117" t="s">
        <v>42</v>
      </c>
      <c r="AS77" s="182" t="s">
        <v>47</v>
      </c>
      <c r="AT77" s="223" t="s">
        <v>42</v>
      </c>
      <c r="AU77" s="42" t="s">
        <v>42</v>
      </c>
      <c r="AV77" s="233" t="s">
        <v>52</v>
      </c>
      <c r="AW77" s="164" t="s">
        <v>52</v>
      </c>
      <c r="AX77" s="168" t="s">
        <v>59</v>
      </c>
      <c r="AY77" s="186" t="s">
        <v>59</v>
      </c>
      <c r="AZ77" s="142" t="s">
        <v>70</v>
      </c>
      <c r="BA77" s="117" t="s">
        <v>49</v>
      </c>
      <c r="BB77" s="182" t="s">
        <v>84</v>
      </c>
      <c r="BC77" s="142" t="s">
        <v>70</v>
      </c>
      <c r="BD77" s="117" t="s">
        <v>70</v>
      </c>
      <c r="BE77" s="177" t="s">
        <v>70</v>
      </c>
      <c r="BF77" s="200" t="s">
        <v>59</v>
      </c>
      <c r="BG77" s="117" t="s">
        <v>70</v>
      </c>
      <c r="BH77" s="177" t="s">
        <v>70</v>
      </c>
      <c r="BI77" s="164" t="s">
        <v>44</v>
      </c>
      <c r="BJ77" s="168" t="s">
        <v>59</v>
      </c>
      <c r="BK77" s="199" t="s">
        <v>37</v>
      </c>
      <c r="BL77" s="142" t="s">
        <v>70</v>
      </c>
      <c r="BM77" s="188" t="s">
        <v>37</v>
      </c>
      <c r="BN77" s="199" t="s">
        <v>52</v>
      </c>
      <c r="BO77" s="123" t="s">
        <v>40</v>
      </c>
      <c r="BP77" s="188" t="s">
        <v>37</v>
      </c>
      <c r="BQ77" s="117" t="s">
        <v>70</v>
      </c>
      <c r="BS77" s="164" t="s">
        <v>52</v>
      </c>
      <c r="BT77" s="123" t="s">
        <v>40</v>
      </c>
      <c r="BU77" s="182" t="s">
        <v>63</v>
      </c>
      <c r="BV77" s="163" t="s">
        <v>63</v>
      </c>
      <c r="BW77" s="117" t="s">
        <v>42</v>
      </c>
      <c r="BX77" s="177" t="s">
        <v>42</v>
      </c>
      <c r="BY77" s="237" t="s">
        <v>52</v>
      </c>
      <c r="BZ77" s="36" t="s">
        <v>67</v>
      </c>
      <c r="CA77" s="165" t="s">
        <v>67</v>
      </c>
      <c r="CB77" s="142" t="s">
        <v>42</v>
      </c>
      <c r="CC77" s="117" t="s">
        <v>42</v>
      </c>
      <c r="CD77" s="199" t="s">
        <v>52</v>
      </c>
      <c r="CE77" s="200" t="s">
        <v>59</v>
      </c>
      <c r="CF77" s="188" t="s">
        <v>52</v>
      </c>
      <c r="CG77" s="199" t="s">
        <v>44</v>
      </c>
      <c r="CH77" s="164" t="s">
        <v>44</v>
      </c>
      <c r="CI77" s="168" t="s">
        <v>59</v>
      </c>
      <c r="CJ77" s="199" t="s">
        <v>44</v>
      </c>
      <c r="CK77" s="200" t="s">
        <v>59</v>
      </c>
      <c r="CL77" s="168" t="s">
        <v>59</v>
      </c>
      <c r="CM77" s="186" t="s">
        <v>59</v>
      </c>
      <c r="CN77" s="200" t="s">
        <v>59</v>
      </c>
      <c r="CO77" s="119" t="s">
        <v>38</v>
      </c>
      <c r="CP77" s="186" t="s">
        <v>59</v>
      </c>
      <c r="CQ77" s="142" t="s">
        <v>49</v>
      </c>
      <c r="CR77" s="117" t="s">
        <v>49</v>
      </c>
      <c r="CS77" s="199" t="s">
        <v>52</v>
      </c>
      <c r="CT77" s="164" t="s">
        <v>52</v>
      </c>
      <c r="CU77" s="117" t="s">
        <v>49</v>
      </c>
      <c r="CV77" s="177" t="s">
        <v>49</v>
      </c>
      <c r="CW77" s="200" t="s">
        <v>67</v>
      </c>
      <c r="CX77" s="117" t="s">
        <v>49</v>
      </c>
      <c r="CY77" s="177" t="s">
        <v>49</v>
      </c>
      <c r="CZ77" s="164" t="s">
        <v>52</v>
      </c>
      <c r="DA77" s="188" t="s">
        <v>52</v>
      </c>
      <c r="DB77" s="186" t="s">
        <v>67</v>
      </c>
      <c r="DC77" s="200" t="s">
        <v>67</v>
      </c>
      <c r="DD77" s="168" t="s">
        <v>67</v>
      </c>
      <c r="DE77" s="186" t="s">
        <v>67</v>
      </c>
      <c r="DF77" s="200" t="s">
        <v>67</v>
      </c>
      <c r="DG77" s="168" t="s">
        <v>67</v>
      </c>
      <c r="DH77" s="182" t="s">
        <v>63</v>
      </c>
      <c r="DI77" s="200" t="s">
        <v>67</v>
      </c>
      <c r="DJ77" s="188" t="s">
        <v>44</v>
      </c>
      <c r="DK77" s="199" t="s">
        <v>44</v>
      </c>
      <c r="DL77" s="123" t="s">
        <v>63</v>
      </c>
      <c r="DM77" s="123" t="s">
        <v>63</v>
      </c>
      <c r="DN77" s="333" t="s">
        <v>67</v>
      </c>
      <c r="DO77" s="345"/>
      <c r="DP77" s="168" t="s">
        <v>67</v>
      </c>
      <c r="DQ77" s="182" t="s">
        <v>84</v>
      </c>
      <c r="DR77" s="200" t="s">
        <v>67</v>
      </c>
      <c r="DS77" s="123" t="s">
        <v>84</v>
      </c>
      <c r="DT77" s="199" t="s">
        <v>37</v>
      </c>
      <c r="DU77" s="142" t="s">
        <v>70</v>
      </c>
      <c r="DV77" s="168" t="s">
        <v>59</v>
      </c>
      <c r="DW77" s="186" t="s">
        <v>59</v>
      </c>
      <c r="DX77" s="168" t="s">
        <v>59</v>
      </c>
      <c r="DY77" s="123" t="s">
        <v>63</v>
      </c>
      <c r="DZ77" s="168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64" t="s">
        <v>44</v>
      </c>
      <c r="EL77" s="123" t="s">
        <v>63</v>
      </c>
      <c r="EM77" s="199" t="s">
        <v>44</v>
      </c>
      <c r="EN77" s="142" t="s">
        <v>60</v>
      </c>
      <c r="EO77" s="188" t="s">
        <v>37</v>
      </c>
      <c r="EP77" s="177" t="s">
        <v>60</v>
      </c>
      <c r="EQ77" s="188" t="s">
        <v>37</v>
      </c>
      <c r="ER77" s="188" t="s">
        <v>44</v>
      </c>
      <c r="ES77" s="123" t="s">
        <v>63</v>
      </c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3">
        <f>SUM(C67, -C74,)</f>
        <v>0</v>
      </c>
      <c r="D78" s="146">
        <f>SUM(D51, -D52)</f>
        <v>2.5800000000000003E-2</v>
      </c>
      <c r="E78" s="93">
        <f>SUM(E51, -E54)</f>
        <v>6.0499999999999998E-2</v>
      </c>
      <c r="F78" s="150">
        <f>SUM(F51, -F54)</f>
        <v>0.1079</v>
      </c>
      <c r="G78" s="144">
        <f>SUM(G51, -G53)</f>
        <v>0.14499999999999999</v>
      </c>
      <c r="H78" s="116">
        <f>SUM(H51, -H53)</f>
        <v>0.1323</v>
      </c>
      <c r="I78" s="179">
        <f>SUM(I52, -I57)</f>
        <v>0.13540000000000002</v>
      </c>
      <c r="J78" s="146">
        <f>SUM(J52, -J56)</f>
        <v>0.1431</v>
      </c>
      <c r="K78" s="115">
        <f>SUM(K52, -K56)</f>
        <v>0.13689999999999999</v>
      </c>
      <c r="L78" s="176">
        <f>SUM(L51, -L54)</f>
        <v>0.1288</v>
      </c>
      <c r="M78" s="144">
        <f>SUM(M51, -M54)</f>
        <v>0.1226</v>
      </c>
      <c r="N78" s="120">
        <f>SUM(N52, -N56)</f>
        <v>0.112</v>
      </c>
      <c r="O78" s="179">
        <f>SUM(O52, -O58)</f>
        <v>0.12470000000000001</v>
      </c>
      <c r="P78" s="146">
        <f>SUM(P51, -P52)</f>
        <v>0.11420000000000001</v>
      </c>
      <c r="Q78" s="120">
        <f>SUM(Q52, -Q58)</f>
        <v>0.10919999999999999</v>
      </c>
      <c r="R78" s="176">
        <f>SUM(R52, -R58)</f>
        <v>0.13169999999999998</v>
      </c>
      <c r="S78" s="224">
        <f>SUM(S52, -S58)</f>
        <v>0.1371</v>
      </c>
      <c r="T78" s="93">
        <f>SUM(T52, -T58)</f>
        <v>0.1452</v>
      </c>
      <c r="U78" s="151">
        <f>SUM(U52, -U58)</f>
        <v>0.1522</v>
      </c>
      <c r="V78" s="226">
        <f>SUM(V51, -V54)</f>
        <v>0.1431</v>
      </c>
      <c r="W78" s="15">
        <f>SUM(W51, -W54)</f>
        <v>0.15409999999999999</v>
      </c>
      <c r="X78" s="151">
        <f>SUM(X52, -X57)</f>
        <v>0.1696</v>
      </c>
      <c r="Y78" s="146">
        <f>SUM(Y51, -Y55)</f>
        <v>0.18579999999999999</v>
      </c>
      <c r="Z78" s="120">
        <f>SUM(Z51, -Z54)</f>
        <v>0.183</v>
      </c>
      <c r="AA78" s="175">
        <f>SUM(AA53, -AA58)</f>
        <v>0.17480000000000001</v>
      </c>
      <c r="AB78" s="148">
        <f>SUM(AB51, -AB55)</f>
        <v>0.1346</v>
      </c>
      <c r="AC78" s="115">
        <f>SUM(AC53, -AC58)</f>
        <v>0.14479999999999998</v>
      </c>
      <c r="AD78" s="175">
        <f>SUM(AD53, -AD58)</f>
        <v>0.13769999999999999</v>
      </c>
      <c r="AE78" s="224">
        <f>SUM(AE51, -AE55)</f>
        <v>0.1784</v>
      </c>
      <c r="AF78" s="94">
        <f>SUM(AF53, -AF58)</f>
        <v>0.16969999999999999</v>
      </c>
      <c r="AG78" s="151">
        <f>SUM(AG52, -AG56)</f>
        <v>0.18310000000000001</v>
      </c>
      <c r="AH78" s="146">
        <f>SUM(AH52, -AH56)</f>
        <v>0.1923</v>
      </c>
      <c r="AI78" s="120">
        <f>SUM(AI53, -AI58)</f>
        <v>0.16900000000000001</v>
      </c>
      <c r="AJ78" s="179">
        <f>SUM(AJ53, -AJ58)</f>
        <v>0.18080000000000002</v>
      </c>
      <c r="AK78" s="224">
        <f>SUM(AK51, -AK55)</f>
        <v>0.17409999999999998</v>
      </c>
      <c r="AL78" s="15">
        <f>SUM(AL51, -AL55)</f>
        <v>0.17269999999999999</v>
      </c>
      <c r="AM78" s="150">
        <f>SUM(AM52, -AM56)</f>
        <v>0.19739999999999999</v>
      </c>
      <c r="AN78" s="146">
        <f>SUM(AN52, -AN56)</f>
        <v>0.2082</v>
      </c>
      <c r="AO78" s="120">
        <f>SUM(AO52, -AO56)</f>
        <v>0.21</v>
      </c>
      <c r="AP78" s="179">
        <f>SUM(AP51, -AP55)</f>
        <v>0.20329999999999998</v>
      </c>
      <c r="AQ78" s="146">
        <f>SUM(AQ51, -AQ55)</f>
        <v>0.19970000000000002</v>
      </c>
      <c r="AR78" s="120">
        <f>SUM(AR51, -AR55)</f>
        <v>0.182</v>
      </c>
      <c r="AS78" s="179">
        <f>SUM(AS52, -AS56)</f>
        <v>0.19319999999999998</v>
      </c>
      <c r="AT78" s="224">
        <f>SUM(AT51, -AT55)</f>
        <v>0.15809999999999999</v>
      </c>
      <c r="AU78" s="15">
        <f>SUM(AU51, -AU55)</f>
        <v>0.16719999999999999</v>
      </c>
      <c r="AV78" s="145">
        <f>SUM(AV52, -AV56)</f>
        <v>0.17610000000000001</v>
      </c>
      <c r="AW78" s="153">
        <f>SUM(AW52, -AW57)</f>
        <v>0.2031</v>
      </c>
      <c r="AX78" s="115">
        <f>SUM(AX54, -AX58)</f>
        <v>0.22109999999999999</v>
      </c>
      <c r="AY78" s="175">
        <f>SUM(AY54, -AY58)</f>
        <v>0.20080000000000001</v>
      </c>
      <c r="AZ78" s="146">
        <f>SUM(AZ52, -AZ57)</f>
        <v>0.19979999999999998</v>
      </c>
      <c r="BA78" s="120">
        <f>SUM(BA52, -BA56)</f>
        <v>0.19590000000000002</v>
      </c>
      <c r="BB78" s="176">
        <f>SUM(BB53, -BB58)</f>
        <v>0.20790000000000003</v>
      </c>
      <c r="BC78" s="146">
        <f>SUM(BC52, -BC56)</f>
        <v>0.22849999999999998</v>
      </c>
      <c r="BD78" s="120">
        <f>SUM(BD52, -BD57)</f>
        <v>0.2238</v>
      </c>
      <c r="BE78" s="179">
        <f>SUM(BE52, -BE57)</f>
        <v>0.26519999999999999</v>
      </c>
      <c r="BF78" s="153">
        <f>SUM(BF54, -BF58)</f>
        <v>0.25409999999999999</v>
      </c>
      <c r="BG78" s="120">
        <f>SUM(BG52, -BG57)</f>
        <v>0.25139999999999996</v>
      </c>
      <c r="BH78" s="179">
        <f>SUM(BH52, -BH57)</f>
        <v>0.2273</v>
      </c>
      <c r="BI78" s="146">
        <f>SUM(BI51, -BI55)</f>
        <v>0.24780000000000002</v>
      </c>
      <c r="BJ78" s="115">
        <f>SUM(BJ54, -BJ58)</f>
        <v>0.25540000000000002</v>
      </c>
      <c r="BK78" s="179">
        <f>SUM(BK51, -BK56)</f>
        <v>0.21920000000000001</v>
      </c>
      <c r="BL78" s="146">
        <f>SUM(BL52, -BL57)</f>
        <v>0.2273</v>
      </c>
      <c r="BM78" s="120">
        <f>SUM(BM51, -BM56)</f>
        <v>0.2404</v>
      </c>
      <c r="BN78" s="175">
        <f>SUM(BN52, -BN57)</f>
        <v>0.255</v>
      </c>
      <c r="BO78" s="120">
        <f>SUM(BO53, -BO57)</f>
        <v>0.26839999999999997</v>
      </c>
      <c r="BP78" s="120">
        <f>SUM(BP53, -BP57)</f>
        <v>0.25640000000000002</v>
      </c>
      <c r="BQ78" s="120">
        <f>SUM(BQ51, -BQ56)</f>
        <v>0.2697</v>
      </c>
      <c r="BS78" s="153">
        <f>SUM(BS52, -BS57)</f>
        <v>0.24629999999999999</v>
      </c>
      <c r="BT78" s="120">
        <f>SUM(BT52, -BT57)</f>
        <v>0.25290000000000001</v>
      </c>
      <c r="BU78" s="176">
        <f>SUM(BU52, -BU57)</f>
        <v>0.28159999999999996</v>
      </c>
      <c r="BV78" s="144">
        <f>SUM(BV53, -BV57)</f>
        <v>0.29700000000000004</v>
      </c>
      <c r="BW78" s="120">
        <f>SUM(BW51, -BW56)</f>
        <v>0.28549999999999998</v>
      </c>
      <c r="BX78" s="179">
        <f>SUM(BX51, -BX56)</f>
        <v>0.28400000000000003</v>
      </c>
      <c r="BY78" s="230">
        <f>SUM(BY53, -BY57)</f>
        <v>0.28749999999999998</v>
      </c>
      <c r="BZ78" s="219">
        <f>SUM(BZ53, -BZ57)</f>
        <v>0.28129999999999999</v>
      </c>
      <c r="CA78" s="236">
        <f>SUM(CA53, -CA57)</f>
        <v>0.27739999999999998</v>
      </c>
      <c r="CB78" s="146">
        <f>SUM(CB51, -CB55)</f>
        <v>0.23380000000000001</v>
      </c>
      <c r="CC78" s="120">
        <f>SUM(CC51, -CC55)</f>
        <v>0.2324</v>
      </c>
      <c r="CD78" s="175">
        <f>SUM(CD52, -CD57)</f>
        <v>0.23949999999999999</v>
      </c>
      <c r="CE78" s="153">
        <f>SUM(CE54, -CE58)</f>
        <v>0.217</v>
      </c>
      <c r="CF78" s="115">
        <f>SUM(CF52, -CF57)</f>
        <v>0.20319999999999999</v>
      </c>
      <c r="CG78" s="179">
        <f>SUM(CG51, -CG56)</f>
        <v>0.21260000000000001</v>
      </c>
      <c r="CH78" s="146">
        <f>SUM(CH51, -CH56)</f>
        <v>0.2072</v>
      </c>
      <c r="CI78" s="115">
        <f>SUM(CI54, -CI58)</f>
        <v>0.20850000000000002</v>
      </c>
      <c r="CJ78" s="179">
        <f>SUM(CJ52, -CJ56)</f>
        <v>0.21299999999999999</v>
      </c>
      <c r="CK78" s="153">
        <f>SUM(CK54, -CK58)</f>
        <v>0.22030000000000002</v>
      </c>
      <c r="CL78" s="115">
        <f>SUM(CL54, -CL58)</f>
        <v>0.2248</v>
      </c>
      <c r="CM78" s="175">
        <f>SUM(CM54, -CM58)</f>
        <v>0.21759999999999999</v>
      </c>
      <c r="CN78" s="153">
        <f>SUM(CN54, -CN58)</f>
        <v>0.22239999999999999</v>
      </c>
      <c r="CO78" s="118">
        <f>SUM(CO55, -CO58)</f>
        <v>0.24280000000000002</v>
      </c>
      <c r="CP78" s="175">
        <f>SUM(CP54, -CP58)</f>
        <v>0.24410000000000001</v>
      </c>
      <c r="CQ78" s="146">
        <f>SUM(CQ51, -CQ56)</f>
        <v>0.26790000000000003</v>
      </c>
      <c r="CR78" s="120">
        <f>SUM(CR51, -CR56)</f>
        <v>0.25950000000000001</v>
      </c>
      <c r="CS78" s="175">
        <f>SUM(CS52, -CS57)</f>
        <v>0.27449999999999997</v>
      </c>
      <c r="CT78" s="153">
        <f>SUM(CT53, -CT57)</f>
        <v>0.29239999999999999</v>
      </c>
      <c r="CU78" s="120">
        <f>SUM(CU51, -CU56)</f>
        <v>0.27249999999999996</v>
      </c>
      <c r="CV78" s="179">
        <f>SUM(CV51, -CV56)</f>
        <v>0.23659999999999998</v>
      </c>
      <c r="CW78" s="166">
        <f>SUM(CW52, -CW57)</f>
        <v>0.23649999999999999</v>
      </c>
      <c r="CX78" s="120">
        <f>SUM(CX51, -CX56)</f>
        <v>0.2606</v>
      </c>
      <c r="CY78" s="179">
        <f>SUM(CY51, -CY56)</f>
        <v>0.26690000000000003</v>
      </c>
      <c r="CZ78" s="153">
        <f>SUM(CZ53, -CZ57)</f>
        <v>0.2883</v>
      </c>
      <c r="DA78" s="115">
        <f>SUM(DA53, -DA57)</f>
        <v>0.29959999999999998</v>
      </c>
      <c r="DB78" s="187">
        <f>SUM(DB53, -DB57)</f>
        <v>0.28610000000000002</v>
      </c>
      <c r="DC78" s="166">
        <f>SUM(DC53, -DC57)</f>
        <v>0.26800000000000002</v>
      </c>
      <c r="DD78" s="208">
        <f>SUM(DD53, -DD57)</f>
        <v>0.26529999999999998</v>
      </c>
      <c r="DE78" s="187">
        <f>SUM(DE53, -DE57)</f>
        <v>0.32490000000000002</v>
      </c>
      <c r="DF78" s="166">
        <f>SUM(DF53, -DF57)</f>
        <v>0.32469999999999999</v>
      </c>
      <c r="DG78" s="208">
        <f>SUM(DG53, -DG57)</f>
        <v>0.3196</v>
      </c>
      <c r="DH78" s="176">
        <f>SUM(DH53, -DH57)</f>
        <v>0.32120000000000004</v>
      </c>
      <c r="DI78" s="166">
        <f>SUM(DI53, -DI57)</f>
        <v>0.26629999999999998</v>
      </c>
      <c r="DJ78" s="120">
        <f>SUM(DJ51, -DJ56)</f>
        <v>0.26779999999999998</v>
      </c>
      <c r="DK78" s="179">
        <f>SUM(DK51, -DK56)</f>
        <v>0.25390000000000001</v>
      </c>
      <c r="DL78" s="116">
        <f>SUM(DL53, -DL57)</f>
        <v>0.25900000000000001</v>
      </c>
      <c r="DM78" s="116">
        <f>SUM(DM53, -DM57)</f>
        <v>0.26819999999999999</v>
      </c>
      <c r="DN78" s="336">
        <f>SUM(DN53, -DN57)</f>
        <v>0.29039999999999999</v>
      </c>
      <c r="DO78" s="346">
        <f>SUM(DO67, -DO74,)</f>
        <v>0</v>
      </c>
      <c r="DP78" s="208">
        <f>SUM(DP53, -DP57)</f>
        <v>0.35189999999999999</v>
      </c>
      <c r="DQ78" s="176">
        <f>SUM(DQ54, -DQ58)</f>
        <v>0.36260000000000003</v>
      </c>
      <c r="DR78" s="166">
        <f>SUM(DR53, -DR57)</f>
        <v>0.34989999999999999</v>
      </c>
      <c r="DS78" s="116">
        <f>SUM(DS54, -DS58)</f>
        <v>0.34489999999999998</v>
      </c>
      <c r="DT78" s="179">
        <f>SUM(DT51, -DT56)</f>
        <v>0.36010000000000003</v>
      </c>
      <c r="DU78" s="146">
        <f>SUM(DU52, -DU57)</f>
        <v>0.36349999999999999</v>
      </c>
      <c r="DV78" s="115">
        <f>SUM(DV53, -DV58)</f>
        <v>0.3367</v>
      </c>
      <c r="DW78" s="175">
        <f>SUM(DW53, -DW58)</f>
        <v>0.34989999999999999</v>
      </c>
      <c r="DX78" s="115">
        <f>SUM(DX53, -DX58)</f>
        <v>0.31179999999999997</v>
      </c>
      <c r="DY78" s="116">
        <f>SUM(DY53, -DY58)</f>
        <v>0.30569999999999997</v>
      </c>
      <c r="DZ78" s="208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76">SUM(EC67, -EC74)</f>
        <v>0</v>
      </c>
      <c r="ED78" s="6">
        <f t="shared" si="176"/>
        <v>0</v>
      </c>
      <c r="EE78" s="6">
        <f t="shared" si="176"/>
        <v>0</v>
      </c>
      <c r="EF78" s="6">
        <f t="shared" si="176"/>
        <v>0</v>
      </c>
      <c r="EG78" s="6">
        <f t="shared" si="176"/>
        <v>0</v>
      </c>
      <c r="EH78" s="6">
        <f t="shared" si="176"/>
        <v>0</v>
      </c>
      <c r="EI78" s="6">
        <f t="shared" si="176"/>
        <v>0</v>
      </c>
      <c r="EK78" s="146">
        <f>SUM(EK51, -EK55)</f>
        <v>0.35499999999999998</v>
      </c>
      <c r="EL78" s="116">
        <f>SUM(EL54, -EL58)</f>
        <v>0.35819999999999996</v>
      </c>
      <c r="EM78" s="179">
        <f>SUM(EM51, -EM55)</f>
        <v>0.33529999999999999</v>
      </c>
      <c r="EN78" s="146">
        <f>SUM(EN52, -EN57)</f>
        <v>0.35289999999999999</v>
      </c>
      <c r="EO78" s="120">
        <f>SUM(EO51, -EO55)</f>
        <v>0.34100000000000003</v>
      </c>
      <c r="EP78" s="179">
        <f>SUM(EP52, -EP57)</f>
        <v>0.33210000000000001</v>
      </c>
      <c r="EQ78" s="120">
        <f>SUM(EQ51, -EQ55)</f>
        <v>0.32429999999999998</v>
      </c>
      <c r="ER78" s="120">
        <f>SUM(ER51, -ER56)</f>
        <v>0.31259999999999999</v>
      </c>
      <c r="ES78" s="116">
        <f>SUM(ES54, -ES58)</f>
        <v>0.33490000000000003</v>
      </c>
      <c r="ET78" s="6">
        <f t="shared" ref="ES78:EV78" si="177">SUM(ET67, -ET74)</f>
        <v>0</v>
      </c>
      <c r="EU78" s="6">
        <f t="shared" si="177"/>
        <v>0</v>
      </c>
      <c r="EV78" s="6">
        <f t="shared" si="177"/>
        <v>0</v>
      </c>
      <c r="EW78" s="6">
        <f>SUM(EW67, -EW74,)</f>
        <v>0</v>
      </c>
      <c r="EX78" s="6">
        <f>SUM(EX67, -EX74,)</f>
        <v>0</v>
      </c>
      <c r="EY78" s="6">
        <f t="shared" ref="EY78:FB78" si="178">SUM(EY67, -EY74)</f>
        <v>0</v>
      </c>
      <c r="EZ78" s="6">
        <f t="shared" si="178"/>
        <v>0</v>
      </c>
      <c r="FA78" s="6">
        <f t="shared" si="178"/>
        <v>0</v>
      </c>
      <c r="FB78" s="6">
        <f t="shared" si="178"/>
        <v>0</v>
      </c>
      <c r="FC78" s="6">
        <f>SUM(FC67, -FC74,)</f>
        <v>0</v>
      </c>
      <c r="FD78" s="6">
        <f>SUM(FD67, -FD74,)</f>
        <v>0</v>
      </c>
      <c r="FE78" s="6">
        <f t="shared" ref="FE78:FH78" si="179">SUM(FE67, -FE74)</f>
        <v>0</v>
      </c>
      <c r="FF78" s="6">
        <f t="shared" si="179"/>
        <v>0</v>
      </c>
      <c r="FG78" s="6">
        <f t="shared" si="179"/>
        <v>0</v>
      </c>
      <c r="FH78" s="6">
        <f t="shared" si="179"/>
        <v>0</v>
      </c>
      <c r="FI78" s="6">
        <f>SUM(FI67, -FI74,)</f>
        <v>0</v>
      </c>
      <c r="FJ78" s="6">
        <f>SUM(FJ67, -FJ74,)</f>
        <v>0</v>
      </c>
      <c r="FK78" s="6">
        <f t="shared" ref="FK78:FN78" si="180">SUM(FK67, -FK74)</f>
        <v>0</v>
      </c>
      <c r="FL78" s="6">
        <f t="shared" si="180"/>
        <v>0</v>
      </c>
      <c r="FM78" s="6">
        <f t="shared" si="180"/>
        <v>0</v>
      </c>
      <c r="FN78" s="6">
        <f t="shared" si="180"/>
        <v>0</v>
      </c>
      <c r="FO78" s="6">
        <f>SUM(FO67, -FO74,)</f>
        <v>0</v>
      </c>
      <c r="FP78" s="6">
        <f>SUM(FP67, -FP74,)</f>
        <v>0</v>
      </c>
      <c r="FQ78" s="6">
        <f t="shared" ref="FQ78:FT78" si="181">SUM(FQ67, -FQ74)</f>
        <v>0</v>
      </c>
      <c r="FR78" s="6">
        <f t="shared" si="181"/>
        <v>0</v>
      </c>
      <c r="FS78" s="6">
        <f t="shared" si="181"/>
        <v>0</v>
      </c>
      <c r="FT78" s="6">
        <f t="shared" si="181"/>
        <v>0</v>
      </c>
      <c r="FU78" s="6">
        <f>SUM(FU67, -FU74,)</f>
        <v>0</v>
      </c>
      <c r="FV78" s="6">
        <f>SUM(FV67, -FV74,)</f>
        <v>0</v>
      </c>
      <c r="FW78" s="6">
        <f t="shared" ref="FW78:FZ78" si="182">SUM(FW67, -FW74)</f>
        <v>0</v>
      </c>
      <c r="FX78" s="6">
        <f t="shared" si="182"/>
        <v>0</v>
      </c>
      <c r="FY78" s="6">
        <f t="shared" si="182"/>
        <v>0</v>
      </c>
      <c r="FZ78" s="6">
        <f t="shared" si="182"/>
        <v>0</v>
      </c>
      <c r="GA78" s="6">
        <f>SUM(GA67, -GA74,)</f>
        <v>0</v>
      </c>
      <c r="GB78" s="6">
        <f>SUM(GB67, -GB74,)</f>
        <v>0</v>
      </c>
      <c r="GC78" s="6">
        <f t="shared" ref="GC78:GF78" si="183">SUM(GC67, -GC74)</f>
        <v>0</v>
      </c>
      <c r="GD78" s="6">
        <f t="shared" si="183"/>
        <v>0</v>
      </c>
      <c r="GE78" s="6">
        <f t="shared" si="183"/>
        <v>0</v>
      </c>
      <c r="GF78" s="6">
        <f t="shared" si="183"/>
        <v>0</v>
      </c>
      <c r="GG78" s="6">
        <f>SUM(GG67, -GG74,)</f>
        <v>0</v>
      </c>
      <c r="GH78" s="6">
        <f>SUM(GH67, -GH74,)</f>
        <v>0</v>
      </c>
      <c r="GI78" s="6">
        <f t="shared" ref="GI78:GL78" si="184">SUM(GI67, -GI74)</f>
        <v>0</v>
      </c>
      <c r="GJ78" s="6">
        <f t="shared" si="184"/>
        <v>0</v>
      </c>
      <c r="GK78" s="6">
        <f t="shared" si="184"/>
        <v>0</v>
      </c>
      <c r="GL78" s="6">
        <f t="shared" si="184"/>
        <v>0</v>
      </c>
      <c r="GM78" s="6">
        <f>SUM(GM67, -GM74,)</f>
        <v>0</v>
      </c>
      <c r="GN78" s="6">
        <f>SUM(GN67, -GN74,)</f>
        <v>0</v>
      </c>
      <c r="GO78" s="6">
        <f t="shared" ref="GO78:GR78" si="185">SUM(GO67, -GO74)</f>
        <v>0</v>
      </c>
      <c r="GP78" s="6">
        <f t="shared" si="185"/>
        <v>0</v>
      </c>
      <c r="GQ78" s="6">
        <f t="shared" si="185"/>
        <v>0</v>
      </c>
      <c r="GR78" s="6">
        <f t="shared" si="185"/>
        <v>0</v>
      </c>
      <c r="GS78" s="6">
        <f>SUM(GS67, -GS74,)</f>
        <v>0</v>
      </c>
      <c r="GT78" s="6">
        <f>SUM(GT67, -GT74,)</f>
        <v>0</v>
      </c>
      <c r="GU78" s="6">
        <f t="shared" ref="GU78:HA78" si="186">SUM(GU67, -GU74)</f>
        <v>0</v>
      </c>
      <c r="GV78" s="6">
        <f t="shared" si="186"/>
        <v>0</v>
      </c>
      <c r="GW78" s="6">
        <f t="shared" si="186"/>
        <v>0</v>
      </c>
      <c r="GX78" s="6">
        <f t="shared" si="186"/>
        <v>0</v>
      </c>
      <c r="GY78" s="6">
        <f t="shared" si="186"/>
        <v>0</v>
      </c>
      <c r="GZ78" s="6">
        <f t="shared" si="186"/>
        <v>0</v>
      </c>
      <c r="HA78" s="6">
        <f t="shared" si="186"/>
        <v>0</v>
      </c>
      <c r="HC78" s="6">
        <f>SUM(HC67, -HC74,)</f>
        <v>0</v>
      </c>
      <c r="HD78" s="6">
        <f>SUM(HD67, -HD74,)</f>
        <v>0</v>
      </c>
      <c r="HE78" s="6">
        <f t="shared" ref="HE78:HH78" si="187">SUM(HE67, -HE74)</f>
        <v>0</v>
      </c>
      <c r="HF78" s="6">
        <f t="shared" si="187"/>
        <v>0</v>
      </c>
      <c r="HG78" s="6">
        <f t="shared" si="187"/>
        <v>0</v>
      </c>
      <c r="HH78" s="6">
        <f t="shared" si="187"/>
        <v>0</v>
      </c>
      <c r="HI78" s="6">
        <f>SUM(HI67, -HI74,)</f>
        <v>0</v>
      </c>
      <c r="HJ78" s="6">
        <f>SUM(HJ67, -HJ74,)</f>
        <v>0</v>
      </c>
      <c r="HK78" s="6">
        <f t="shared" ref="HK78:HN78" si="188">SUM(HK67, -HK74)</f>
        <v>0</v>
      </c>
      <c r="HL78" s="6">
        <f t="shared" si="188"/>
        <v>0</v>
      </c>
      <c r="HM78" s="6">
        <f t="shared" si="188"/>
        <v>0</v>
      </c>
      <c r="HN78" s="6">
        <f t="shared" si="188"/>
        <v>0</v>
      </c>
      <c r="HO78" s="6">
        <f>SUM(HO67, -HO74,)</f>
        <v>0</v>
      </c>
      <c r="HP78" s="6">
        <f>SUM(HP67, -HP74,)</f>
        <v>0</v>
      </c>
      <c r="HQ78" s="6">
        <f t="shared" ref="HQ78:HT78" si="189">SUM(HQ67, -HQ74)</f>
        <v>0</v>
      </c>
      <c r="HR78" s="6">
        <f t="shared" si="189"/>
        <v>0</v>
      </c>
      <c r="HS78" s="6">
        <f t="shared" si="189"/>
        <v>0</v>
      </c>
      <c r="HT78" s="6">
        <f t="shared" si="189"/>
        <v>0</v>
      </c>
      <c r="HU78" s="6">
        <f>SUM(HU67, -HU74,)</f>
        <v>0</v>
      </c>
      <c r="HV78" s="6">
        <f>SUM(HV67, -HV74,)</f>
        <v>0</v>
      </c>
      <c r="HW78" s="6">
        <f t="shared" ref="HW78:HZ78" si="190">SUM(HW67, -HW74)</f>
        <v>0</v>
      </c>
      <c r="HX78" s="6">
        <f t="shared" si="190"/>
        <v>0</v>
      </c>
      <c r="HY78" s="6">
        <f t="shared" si="190"/>
        <v>0</v>
      </c>
      <c r="HZ78" s="6">
        <f t="shared" si="190"/>
        <v>0</v>
      </c>
      <c r="IA78" s="6">
        <f>SUM(IA67, -IA74,)</f>
        <v>0</v>
      </c>
      <c r="IB78" s="6">
        <f>SUM(IB67, -IB74,)</f>
        <v>0</v>
      </c>
      <c r="IC78" s="6">
        <f t="shared" ref="IC78:IF78" si="191">SUM(IC67, -IC74)</f>
        <v>0</v>
      </c>
      <c r="ID78" s="6">
        <f t="shared" si="191"/>
        <v>0</v>
      </c>
      <c r="IE78" s="6">
        <f t="shared" si="191"/>
        <v>0</v>
      </c>
      <c r="IF78" s="6">
        <f t="shared" si="191"/>
        <v>0</v>
      </c>
      <c r="IG78" s="6">
        <f>SUM(IG67, -IG74,)</f>
        <v>0</v>
      </c>
      <c r="IH78" s="6">
        <f>SUM(IH67, -IH74,)</f>
        <v>0</v>
      </c>
      <c r="II78" s="6">
        <f t="shared" ref="II78:IL78" si="192">SUM(II67, -II74)</f>
        <v>0</v>
      </c>
      <c r="IJ78" s="6">
        <f t="shared" si="192"/>
        <v>0</v>
      </c>
      <c r="IK78" s="6">
        <f t="shared" si="192"/>
        <v>0</v>
      </c>
      <c r="IL78" s="6">
        <f t="shared" si="192"/>
        <v>0</v>
      </c>
      <c r="IM78" s="6">
        <f>SUM(IM67, -IM74,)</f>
        <v>0</v>
      </c>
      <c r="IN78" s="6">
        <f>SUM(IN67, -IN74,)</f>
        <v>0</v>
      </c>
      <c r="IO78" s="6">
        <f t="shared" ref="IO78:IR78" si="193">SUM(IO67, -IO74)</f>
        <v>0</v>
      </c>
      <c r="IP78" s="6">
        <f t="shared" si="193"/>
        <v>0</v>
      </c>
      <c r="IQ78" s="6">
        <f t="shared" si="193"/>
        <v>0</v>
      </c>
      <c r="IR78" s="6">
        <f t="shared" si="193"/>
        <v>0</v>
      </c>
      <c r="IS78" s="6">
        <f>SUM(IS67, -IS74,)</f>
        <v>0</v>
      </c>
      <c r="IT78" s="6">
        <f>SUM(IT67, -IT74,)</f>
        <v>0</v>
      </c>
      <c r="IU78" s="6">
        <f t="shared" ref="IU78:IX78" si="194">SUM(IU67, -IU74)</f>
        <v>0</v>
      </c>
      <c r="IV78" s="6">
        <f t="shared" si="194"/>
        <v>0</v>
      </c>
      <c r="IW78" s="6">
        <f t="shared" si="194"/>
        <v>0</v>
      </c>
      <c r="IX78" s="6">
        <f t="shared" si="194"/>
        <v>0</v>
      </c>
      <c r="IY78" s="6">
        <f>SUM(IY67, -IY74,)</f>
        <v>0</v>
      </c>
      <c r="IZ78" s="6">
        <f>SUM(IZ67, -IZ74,)</f>
        <v>0</v>
      </c>
      <c r="JA78" s="6">
        <f t="shared" ref="JA78:JD78" si="195">SUM(JA67, -JA74)</f>
        <v>0</v>
      </c>
      <c r="JB78" s="6">
        <f t="shared" si="195"/>
        <v>0</v>
      </c>
      <c r="JC78" s="6">
        <f t="shared" si="195"/>
        <v>0</v>
      </c>
      <c r="JD78" s="6">
        <f t="shared" si="195"/>
        <v>0</v>
      </c>
      <c r="JE78" s="6">
        <f>SUM(JE67, -JE74,)</f>
        <v>0</v>
      </c>
      <c r="JF78" s="6">
        <f>SUM(JF67, -JF74,)</f>
        <v>0</v>
      </c>
      <c r="JG78" s="6">
        <f t="shared" ref="JG78:JJ78" si="196">SUM(JG67, -JG74)</f>
        <v>0</v>
      </c>
      <c r="JH78" s="6">
        <f t="shared" si="196"/>
        <v>0</v>
      </c>
      <c r="JI78" s="6">
        <f t="shared" si="196"/>
        <v>0</v>
      </c>
      <c r="JJ78" s="6">
        <f t="shared" si="196"/>
        <v>0</v>
      </c>
      <c r="JK78" s="6">
        <f>SUM(JK67, -JK74,)</f>
        <v>0</v>
      </c>
      <c r="JL78" s="6">
        <f>SUM(JL67, -JL74,)</f>
        <v>0</v>
      </c>
      <c r="JM78" s="6">
        <f t="shared" ref="JM78:JS78" si="197">SUM(JM67, -JM74)</f>
        <v>0</v>
      </c>
      <c r="JN78" s="6">
        <f t="shared" si="197"/>
        <v>0</v>
      </c>
      <c r="JO78" s="6">
        <f t="shared" si="197"/>
        <v>0</v>
      </c>
      <c r="JP78" s="6">
        <f t="shared" si="197"/>
        <v>0</v>
      </c>
      <c r="JQ78" s="6">
        <f t="shared" si="197"/>
        <v>0</v>
      </c>
      <c r="JR78" s="6">
        <f t="shared" si="197"/>
        <v>0</v>
      </c>
      <c r="JS78" s="6">
        <f t="shared" si="197"/>
        <v>0</v>
      </c>
    </row>
    <row r="79" spans="1:279" ht="15.75" thickBot="1" x14ac:dyDescent="0.3">
      <c r="A79" s="60"/>
      <c r="B79" s="60"/>
      <c r="C79" s="102"/>
      <c r="D79" s="152" t="s">
        <v>67</v>
      </c>
      <c r="E79" s="42" t="s">
        <v>65</v>
      </c>
      <c r="F79" s="147" t="s">
        <v>68</v>
      </c>
      <c r="G79" s="158" t="s">
        <v>37</v>
      </c>
      <c r="H79" s="117" t="s">
        <v>68</v>
      </c>
      <c r="I79" s="174" t="s">
        <v>39</v>
      </c>
      <c r="J79" s="142" t="s">
        <v>68</v>
      </c>
      <c r="K79" s="114" t="s">
        <v>67</v>
      </c>
      <c r="L79" s="174" t="s">
        <v>57</v>
      </c>
      <c r="M79" s="152" t="s">
        <v>57</v>
      </c>
      <c r="N79" s="117" t="s">
        <v>68</v>
      </c>
      <c r="O79" s="182" t="s">
        <v>84</v>
      </c>
      <c r="P79" s="163" t="s">
        <v>47</v>
      </c>
      <c r="Q79" s="123" t="s">
        <v>47</v>
      </c>
      <c r="R79" s="182" t="s">
        <v>47</v>
      </c>
      <c r="S79" s="227" t="s">
        <v>53</v>
      </c>
      <c r="T79" s="32" t="s">
        <v>40</v>
      </c>
      <c r="U79" s="157" t="s">
        <v>53</v>
      </c>
      <c r="V79" s="223" t="s">
        <v>70</v>
      </c>
      <c r="W79" s="42" t="s">
        <v>68</v>
      </c>
      <c r="X79" s="157" t="s">
        <v>53</v>
      </c>
      <c r="Y79" s="142" t="s">
        <v>70</v>
      </c>
      <c r="Z79" s="168" t="s">
        <v>59</v>
      </c>
      <c r="AA79" s="177" t="s">
        <v>70</v>
      </c>
      <c r="AB79" s="200" t="s">
        <v>59</v>
      </c>
      <c r="AC79" s="117" t="s">
        <v>70</v>
      </c>
      <c r="AD79" s="177" t="s">
        <v>70</v>
      </c>
      <c r="AE79" s="227" t="s">
        <v>63</v>
      </c>
      <c r="AF79" s="42" t="s">
        <v>70</v>
      </c>
      <c r="AG79" s="147" t="s">
        <v>70</v>
      </c>
      <c r="AH79" s="142" t="s">
        <v>70</v>
      </c>
      <c r="AI79" s="123" t="s">
        <v>40</v>
      </c>
      <c r="AJ79" s="186" t="s">
        <v>59</v>
      </c>
      <c r="AK79" s="223" t="s">
        <v>68</v>
      </c>
      <c r="AL79" s="42" t="s">
        <v>68</v>
      </c>
      <c r="AM79" s="147" t="s">
        <v>42</v>
      </c>
      <c r="AN79" s="142" t="s">
        <v>42</v>
      </c>
      <c r="AO79" s="117" t="s">
        <v>42</v>
      </c>
      <c r="AP79" s="182" t="s">
        <v>47</v>
      </c>
      <c r="AQ79" s="163" t="s">
        <v>47</v>
      </c>
      <c r="AR79" s="123" t="s">
        <v>47</v>
      </c>
      <c r="AS79" s="177" t="s">
        <v>42</v>
      </c>
      <c r="AT79" s="223" t="s">
        <v>68</v>
      </c>
      <c r="AU79" s="23" t="s">
        <v>44</v>
      </c>
      <c r="AV79" s="165" t="s">
        <v>59</v>
      </c>
      <c r="AW79" s="164" t="s">
        <v>44</v>
      </c>
      <c r="AX79" s="117" t="s">
        <v>49</v>
      </c>
      <c r="AY79" s="177" t="s">
        <v>70</v>
      </c>
      <c r="AZ79" s="200" t="s">
        <v>59</v>
      </c>
      <c r="BA79" s="188" t="s">
        <v>37</v>
      </c>
      <c r="BB79" s="177" t="s">
        <v>70</v>
      </c>
      <c r="BC79" s="163" t="s">
        <v>84</v>
      </c>
      <c r="BD79" s="117" t="s">
        <v>49</v>
      </c>
      <c r="BE79" s="186" t="s">
        <v>59</v>
      </c>
      <c r="BF79" s="142" t="s">
        <v>70</v>
      </c>
      <c r="BG79" s="168" t="s">
        <v>59</v>
      </c>
      <c r="BH79" s="186" t="s">
        <v>59</v>
      </c>
      <c r="BI79" s="142" t="s">
        <v>70</v>
      </c>
      <c r="BJ79" s="117" t="s">
        <v>70</v>
      </c>
      <c r="BK79" s="199" t="s">
        <v>44</v>
      </c>
      <c r="BL79" s="164" t="s">
        <v>44</v>
      </c>
      <c r="BM79" s="188" t="s">
        <v>44</v>
      </c>
      <c r="BN79" s="199" t="s">
        <v>37</v>
      </c>
      <c r="BO79" s="117" t="s">
        <v>70</v>
      </c>
      <c r="BP79" s="123" t="s">
        <v>63</v>
      </c>
      <c r="BQ79" s="123" t="s">
        <v>63</v>
      </c>
      <c r="BS79" s="164" t="s">
        <v>37</v>
      </c>
      <c r="BT79" s="123" t="s">
        <v>63</v>
      </c>
      <c r="BU79" s="199" t="s">
        <v>52</v>
      </c>
      <c r="BV79" s="142" t="s">
        <v>42</v>
      </c>
      <c r="BW79" s="123" t="s">
        <v>63</v>
      </c>
      <c r="BX79" s="199" t="s">
        <v>52</v>
      </c>
      <c r="BY79" s="223" t="s">
        <v>42</v>
      </c>
      <c r="BZ79" s="42" t="s">
        <v>42</v>
      </c>
      <c r="CA79" s="147" t="s">
        <v>49</v>
      </c>
      <c r="CB79" s="164" t="s">
        <v>52</v>
      </c>
      <c r="CC79" s="188" t="s">
        <v>52</v>
      </c>
      <c r="CD79" s="177" t="s">
        <v>42</v>
      </c>
      <c r="CE79" s="142" t="s">
        <v>42</v>
      </c>
      <c r="CF79" s="117" t="s">
        <v>42</v>
      </c>
      <c r="CG79" s="177" t="s">
        <v>49</v>
      </c>
      <c r="CH79" s="142" t="s">
        <v>49</v>
      </c>
      <c r="CI79" s="117" t="s">
        <v>49</v>
      </c>
      <c r="CJ79" s="186" t="s">
        <v>59</v>
      </c>
      <c r="CK79" s="164" t="s">
        <v>44</v>
      </c>
      <c r="CL79" s="119" t="s">
        <v>38</v>
      </c>
      <c r="CM79" s="180" t="s">
        <v>38</v>
      </c>
      <c r="CN79" s="158" t="s">
        <v>38</v>
      </c>
      <c r="CO79" s="188" t="s">
        <v>52</v>
      </c>
      <c r="CP79" s="180" t="s">
        <v>38</v>
      </c>
      <c r="CQ79" s="200" t="s">
        <v>67</v>
      </c>
      <c r="CR79" s="168" t="s">
        <v>67</v>
      </c>
      <c r="CS79" s="180" t="s">
        <v>38</v>
      </c>
      <c r="CT79" s="163" t="s">
        <v>63</v>
      </c>
      <c r="CU79" s="123" t="s">
        <v>63</v>
      </c>
      <c r="CV79" s="182" t="s">
        <v>63</v>
      </c>
      <c r="CW79" s="158" t="s">
        <v>38</v>
      </c>
      <c r="CX79" s="123" t="s">
        <v>63</v>
      </c>
      <c r="CY79" s="182" t="s">
        <v>63</v>
      </c>
      <c r="CZ79" s="163" t="s">
        <v>63</v>
      </c>
      <c r="DA79" s="123" t="s">
        <v>63</v>
      </c>
      <c r="DB79" s="182" t="s">
        <v>63</v>
      </c>
      <c r="DC79" s="163" t="s">
        <v>63</v>
      </c>
      <c r="DD79" s="117" t="s">
        <v>49</v>
      </c>
      <c r="DE79" s="182" t="s">
        <v>63</v>
      </c>
      <c r="DF79" s="163" t="s">
        <v>63</v>
      </c>
      <c r="DG79" s="123" t="s">
        <v>63</v>
      </c>
      <c r="DH79" s="186" t="s">
        <v>67</v>
      </c>
      <c r="DI79" s="163" t="s">
        <v>63</v>
      </c>
      <c r="DJ79" s="168" t="s">
        <v>67</v>
      </c>
      <c r="DK79" s="186" t="s">
        <v>67</v>
      </c>
      <c r="DL79" s="188" t="s">
        <v>44</v>
      </c>
      <c r="DM79" s="168" t="s">
        <v>67</v>
      </c>
      <c r="DN79" s="329" t="s">
        <v>49</v>
      </c>
      <c r="DO79" s="345"/>
      <c r="DP79" s="123" t="s">
        <v>63</v>
      </c>
      <c r="DQ79" s="182" t="s">
        <v>63</v>
      </c>
      <c r="DR79" s="163" t="s">
        <v>63</v>
      </c>
      <c r="DS79" s="188" t="s">
        <v>44</v>
      </c>
      <c r="DT79" s="199" t="s">
        <v>44</v>
      </c>
      <c r="DU79" s="164" t="s">
        <v>44</v>
      </c>
      <c r="DV79" s="123" t="s">
        <v>84</v>
      </c>
      <c r="DW79" s="182" t="s">
        <v>84</v>
      </c>
      <c r="DX79" s="123" t="s">
        <v>84</v>
      </c>
      <c r="DY79" s="168" t="s">
        <v>67</v>
      </c>
      <c r="DZ79" s="123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63" t="s">
        <v>63</v>
      </c>
      <c r="EL79" s="188" t="s">
        <v>44</v>
      </c>
      <c r="EM79" s="182" t="s">
        <v>63</v>
      </c>
      <c r="EN79" s="163" t="s">
        <v>63</v>
      </c>
      <c r="EO79" s="123" t="s">
        <v>63</v>
      </c>
      <c r="EP79" s="199" t="s">
        <v>37</v>
      </c>
      <c r="EQ79" s="117" t="s">
        <v>60</v>
      </c>
      <c r="ER79" s="168" t="s">
        <v>59</v>
      </c>
      <c r="ES79" s="188" t="s">
        <v>37</v>
      </c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3">
        <f>SUM(C67, -C73)</f>
        <v>0</v>
      </c>
      <c r="D80" s="144">
        <f>SUM(D52, -D58)</f>
        <v>2.2199999999999998E-2</v>
      </c>
      <c r="E80" s="15">
        <f>SUM(E52, -E57)</f>
        <v>4.1599999999999998E-2</v>
      </c>
      <c r="F80" s="150">
        <f>SUM(F52, -F56)</f>
        <v>0.10589999999999999</v>
      </c>
      <c r="G80" s="146">
        <f>SUM(G53, -G58)</f>
        <v>0.1313</v>
      </c>
      <c r="H80" s="116">
        <f>SUM(H52, -H57)</f>
        <v>0.1225</v>
      </c>
      <c r="I80" s="176">
        <f>SUM(I51, -I53)</f>
        <v>0.13249999999999998</v>
      </c>
      <c r="J80" s="144">
        <f>SUM(J52, -J55)</f>
        <v>0.13930000000000001</v>
      </c>
      <c r="K80" s="116">
        <f>SUM(K52, -K55)</f>
        <v>0.1356</v>
      </c>
      <c r="L80" s="176">
        <f>SUM(L53, -L58)</f>
        <v>0.11360000000000001</v>
      </c>
      <c r="M80" s="144">
        <f>SUM(M53, -M58)</f>
        <v>0.1118</v>
      </c>
      <c r="N80" s="116">
        <f>SUM(N51, -N54)</f>
        <v>0.1115</v>
      </c>
      <c r="O80" s="176">
        <f>SUM(O52, -O57)</f>
        <v>0.11310000000000001</v>
      </c>
      <c r="P80" s="146">
        <f>SUM(P52, -P58)</f>
        <v>9.2799999999999994E-2</v>
      </c>
      <c r="Q80" s="120">
        <f>SUM(Q52, -Q57)</f>
        <v>0.1086</v>
      </c>
      <c r="R80" s="179">
        <f>SUM(R52, -R57)</f>
        <v>0.1195</v>
      </c>
      <c r="S80" s="226">
        <f>SUM(S52, -S57)</f>
        <v>0.13339999999999999</v>
      </c>
      <c r="T80" s="15">
        <f>SUM(T52, -T57)</f>
        <v>0.14499999999999999</v>
      </c>
      <c r="U80" s="150">
        <f>SUM(U52, -U57)</f>
        <v>0.1203</v>
      </c>
      <c r="V80" s="224">
        <f>SUM(V51, -V53)</f>
        <v>0.12559999999999999</v>
      </c>
      <c r="W80" s="93">
        <f>SUM(W51, -W53)</f>
        <v>0.1459</v>
      </c>
      <c r="X80" s="150">
        <f>SUM(X52, -X56)</f>
        <v>0.1633</v>
      </c>
      <c r="Y80" s="146">
        <f>SUM(Y51, -Y54)</f>
        <v>0.1845</v>
      </c>
      <c r="Z80" s="115">
        <f>SUM(Z53, -Z58)</f>
        <v>0.16900000000000001</v>
      </c>
      <c r="AA80" s="179">
        <f>SUM(AA51, -AA55)</f>
        <v>0.16059999999999999</v>
      </c>
      <c r="AB80" s="153">
        <f>SUM(AB53, -AB58)</f>
        <v>0.13200000000000001</v>
      </c>
      <c r="AC80" s="120">
        <f>SUM(AC51, -AC55)</f>
        <v>0.12759999999999999</v>
      </c>
      <c r="AD80" s="179">
        <f>SUM(AD51, -AD55)</f>
        <v>0.1321</v>
      </c>
      <c r="AE80" s="226">
        <f>SUM(AE52, -AE55)</f>
        <v>0.17460000000000001</v>
      </c>
      <c r="AF80" s="15">
        <f>SUM(AF51, -AF55)</f>
        <v>0.1588</v>
      </c>
      <c r="AG80" s="151">
        <f>SUM(AG51, -AG55)</f>
        <v>0.18090000000000001</v>
      </c>
      <c r="AH80" s="146">
        <f>SUM(AH51, -AH55)</f>
        <v>0.18859999999999999</v>
      </c>
      <c r="AI80" s="120">
        <f>SUM(AI52, -AI56)</f>
        <v>0.15639999999999998</v>
      </c>
      <c r="AJ80" s="175">
        <f>SUM(AJ54, -AJ58)</f>
        <v>0.16020000000000001</v>
      </c>
      <c r="AK80" s="226">
        <f>SUM(AK51, -AK54)</f>
        <v>0.1636</v>
      </c>
      <c r="AL80" s="93">
        <f>SUM(AL51, -AL54)</f>
        <v>0.15559999999999999</v>
      </c>
      <c r="AM80" s="151">
        <f>SUM(AM51, -AM55)</f>
        <v>0.19720000000000001</v>
      </c>
      <c r="AN80" s="146">
        <f>SUM(AN51, -AN55)</f>
        <v>0.20550000000000002</v>
      </c>
      <c r="AO80" s="120">
        <f>SUM(AO51, -AO55)</f>
        <v>0.2024</v>
      </c>
      <c r="AP80" s="179">
        <f>SUM(AP52, -AP56)</f>
        <v>0.1991</v>
      </c>
      <c r="AQ80" s="146">
        <f>SUM(AQ52, -AQ56)</f>
        <v>0.192</v>
      </c>
      <c r="AR80" s="120">
        <f>SUM(AR52, -AR56)</f>
        <v>0.1822</v>
      </c>
      <c r="AS80" s="179">
        <f>SUM(AS51, -AS55)</f>
        <v>0.18410000000000001</v>
      </c>
      <c r="AT80" s="226">
        <f>SUM(AT51, -AT54)</f>
        <v>0.1532</v>
      </c>
      <c r="AU80" s="15">
        <f>SUM(AU53, -AU57)</f>
        <v>0.16239999999999999</v>
      </c>
      <c r="AV80" s="145">
        <f>SUM(AV54, -AV58)</f>
        <v>0.17369999999999999</v>
      </c>
      <c r="AW80" s="146">
        <f>SUM(AW52, -AW56)</f>
        <v>0.19469999999999998</v>
      </c>
      <c r="AX80" s="120">
        <f>SUM(AX52, -AX56)</f>
        <v>0.21160000000000001</v>
      </c>
      <c r="AY80" s="179">
        <f>SUM(AY52, -AY57)</f>
        <v>0.20050000000000001</v>
      </c>
      <c r="AZ80" s="153">
        <f>SUM(AZ54, -AZ58)</f>
        <v>0.18810000000000002</v>
      </c>
      <c r="BA80" s="120">
        <f>SUM(BA51, -BA55)</f>
        <v>0.19240000000000002</v>
      </c>
      <c r="BB80" s="179">
        <f>SUM(BB52, -BB56)</f>
        <v>0.19569999999999999</v>
      </c>
      <c r="BC80" s="144">
        <f>SUM(BC53, -BC58)</f>
        <v>0.21280000000000002</v>
      </c>
      <c r="BD80" s="120">
        <f>SUM(BD52, -BD56)</f>
        <v>0.21239999999999998</v>
      </c>
      <c r="BE80" s="175">
        <f>SUM(BE54, -BE58)</f>
        <v>0.24609999999999999</v>
      </c>
      <c r="BF80" s="146">
        <f>SUM(BF52, -BF57)</f>
        <v>0.25309999999999999</v>
      </c>
      <c r="BG80" s="115">
        <f>SUM(BG54, -BG58)</f>
        <v>0.23649999999999999</v>
      </c>
      <c r="BH80" s="175">
        <f>SUM(BH54, -BH58)</f>
        <v>0.22359999999999999</v>
      </c>
      <c r="BI80" s="146">
        <f>SUM(BI52, -BI57)</f>
        <v>0.21920000000000001</v>
      </c>
      <c r="BJ80" s="120">
        <f>SUM(BJ52, -BJ57)</f>
        <v>0.2412</v>
      </c>
      <c r="BK80" s="179">
        <f>SUM(BK51, -BK55)</f>
        <v>0.20950000000000002</v>
      </c>
      <c r="BL80" s="146">
        <f>SUM(BL51, -BL55)</f>
        <v>0.2147</v>
      </c>
      <c r="BM80" s="120">
        <f>SUM(BM51, -BM55)</f>
        <v>0.2258</v>
      </c>
      <c r="BN80" s="179">
        <f>SUM(BN52, -BN56)</f>
        <v>0.24819999999999998</v>
      </c>
      <c r="BO80" s="120">
        <f>SUM(BO51, -BO56)</f>
        <v>0.26050000000000001</v>
      </c>
      <c r="BP80" s="116">
        <f>SUM(BP51, -BP56)</f>
        <v>0.24919999999999998</v>
      </c>
      <c r="BQ80" s="116">
        <f>SUM(BQ52, -BQ56)</f>
        <v>0.26590000000000003</v>
      </c>
      <c r="BS80" s="146">
        <f>SUM(BS52, -BS56)</f>
        <v>0.24579999999999999</v>
      </c>
      <c r="BT80" s="116">
        <f>SUM(BT52, -BT56)</f>
        <v>0.251</v>
      </c>
      <c r="BU80" s="175">
        <f>SUM(BU53, -BU57)</f>
        <v>0.27289999999999998</v>
      </c>
      <c r="BV80" s="146">
        <f>SUM(BV51, -BV56)</f>
        <v>0.2908</v>
      </c>
      <c r="BW80" s="116">
        <f>SUM(BW53, -BW57)</f>
        <v>0.28399999999999997</v>
      </c>
      <c r="BX80" s="175">
        <f>SUM(BX53, -BX57)</f>
        <v>0.28179999999999999</v>
      </c>
      <c r="BY80" s="224">
        <f>SUM(BY51, -BY56)</f>
        <v>0.27929999999999999</v>
      </c>
      <c r="BZ80" s="15">
        <f>SUM(BZ51, -BZ56)</f>
        <v>0.28079999999999999</v>
      </c>
      <c r="CA80" s="151">
        <f>SUM(CA51, -CA56)</f>
        <v>0.2742</v>
      </c>
      <c r="CB80" s="153">
        <f>SUM(CB52, -CB57)</f>
        <v>0.21539999999999998</v>
      </c>
      <c r="CC80" s="115">
        <f>SUM(CC52, -CC57)</f>
        <v>0.2303</v>
      </c>
      <c r="CD80" s="179">
        <f>SUM(CD51, -CD55)</f>
        <v>0.218</v>
      </c>
      <c r="CE80" s="146">
        <f>SUM(CE51, -CE55)</f>
        <v>0.1986</v>
      </c>
      <c r="CF80" s="120">
        <f>SUM(CF51, -CF55)</f>
        <v>0.1925</v>
      </c>
      <c r="CG80" s="179">
        <f>SUM(CG52, -CG56)</f>
        <v>0.20780000000000001</v>
      </c>
      <c r="CH80" s="146">
        <f>SUM(CH52, -CH56)</f>
        <v>0.2021</v>
      </c>
      <c r="CI80" s="120">
        <f>SUM(CI52, -CI56)</f>
        <v>0.20140000000000002</v>
      </c>
      <c r="CJ80" s="175">
        <f>SUM(CJ54, -CJ58)</f>
        <v>0.20019999999999999</v>
      </c>
      <c r="CK80" s="146">
        <f>SUM(CK52, -CK56)</f>
        <v>0.2</v>
      </c>
      <c r="CL80" s="118">
        <f>SUM(CL55, -CL58)</f>
        <v>0.20839999999999997</v>
      </c>
      <c r="CM80" s="178">
        <f>SUM(CM55, -CM58)</f>
        <v>0.2087</v>
      </c>
      <c r="CN80" s="148">
        <f>SUM(CN55, -CN58)</f>
        <v>0.21459999999999999</v>
      </c>
      <c r="CO80" s="115">
        <f>SUM(CO52, -CO57)</f>
        <v>0.23749999999999999</v>
      </c>
      <c r="CP80" s="178">
        <f>SUM(CP55, -CP58)</f>
        <v>0.23020000000000002</v>
      </c>
      <c r="CQ80" s="166">
        <f>SUM(CQ53, -CQ57)</f>
        <v>0.27539999999999998</v>
      </c>
      <c r="CR80" s="208">
        <f>SUM(CR53, -CR57)</f>
        <v>0.25359999999999999</v>
      </c>
      <c r="CS80" s="178">
        <f>SUM(CS55, -CS58)</f>
        <v>0.25140000000000001</v>
      </c>
      <c r="CT80" s="144">
        <f>SUM(CT54, -CT57)</f>
        <v>0.28899999999999998</v>
      </c>
      <c r="CU80" s="116">
        <f>SUM(CU53, -CU57)</f>
        <v>0.26539999999999997</v>
      </c>
      <c r="CV80" s="176">
        <f>SUM(CV53, -CV57)</f>
        <v>0.22520000000000001</v>
      </c>
      <c r="CW80" s="148">
        <f>SUM(CW55, -CW58)</f>
        <v>0.22600000000000001</v>
      </c>
      <c r="CX80" s="116">
        <f>SUM(CX53, -CX57)</f>
        <v>0.23730000000000001</v>
      </c>
      <c r="CY80" s="176">
        <f>SUM(CY53, -CY57)</f>
        <v>0.26269999999999999</v>
      </c>
      <c r="CZ80" s="144">
        <f>SUM(CZ54, -CZ57)</f>
        <v>0.28510000000000002</v>
      </c>
      <c r="DA80" s="116">
        <f>SUM(DA54, -DA57)</f>
        <v>0.29339999999999999</v>
      </c>
      <c r="DB80" s="176">
        <f>SUM(DB54, -DB57)</f>
        <v>0.26539999999999997</v>
      </c>
      <c r="DC80" s="144">
        <f>SUM(DC54, -DC57)</f>
        <v>0.24859999999999999</v>
      </c>
      <c r="DD80" s="120">
        <f>SUM(DD51, -DD56)</f>
        <v>0.25600000000000001</v>
      </c>
      <c r="DE80" s="176">
        <f>SUM(DE54, -DE57)</f>
        <v>0.30249999999999999</v>
      </c>
      <c r="DF80" s="144">
        <f>SUM(DF54, -DF57)</f>
        <v>0.32350000000000001</v>
      </c>
      <c r="DG80" s="116">
        <f>SUM(DG54, -DG57)</f>
        <v>0.31159999999999999</v>
      </c>
      <c r="DH80" s="187">
        <f>SUM(DH54, -DH57)</f>
        <v>0.3125</v>
      </c>
      <c r="DI80" s="144">
        <f>SUM(DI54, -DI57)</f>
        <v>0.2646</v>
      </c>
      <c r="DJ80" s="208">
        <f>SUM(DJ53, -DJ57)</f>
        <v>0.25869999999999999</v>
      </c>
      <c r="DK80" s="187">
        <f>SUM(DK53, -DK57)</f>
        <v>0.24149999999999999</v>
      </c>
      <c r="DL80" s="120">
        <f>SUM(DL51, -DL56)</f>
        <v>0.24590000000000001</v>
      </c>
      <c r="DM80" s="208">
        <f>SUM(DM54, -DM57)</f>
        <v>0.26149999999999995</v>
      </c>
      <c r="DN80" s="330">
        <f>SUM(DN51, -DN56)</f>
        <v>0.28470000000000001</v>
      </c>
      <c r="DO80" s="346">
        <f>SUM(DO67, -DO73)</f>
        <v>0</v>
      </c>
      <c r="DP80" s="116">
        <f>SUM(DP54, -DP57)</f>
        <v>0.32540000000000002</v>
      </c>
      <c r="DQ80" s="176">
        <f>SUM(DQ54, -DQ57)</f>
        <v>0.3458</v>
      </c>
      <c r="DR80" s="144">
        <f>SUM(DR54, -DR57)</f>
        <v>0.31819999999999998</v>
      </c>
      <c r="DS80" s="120">
        <f>SUM(DS51, -DS56)</f>
        <v>0.33190000000000003</v>
      </c>
      <c r="DT80" s="179">
        <f>SUM(DT51, -DT55)</f>
        <v>0.34370000000000001</v>
      </c>
      <c r="DU80" s="146">
        <f>SUM(DU51, -DU55)</f>
        <v>0.3533</v>
      </c>
      <c r="DV80" s="116">
        <f>SUM(DV54, -DV58)</f>
        <v>0.32289999999999996</v>
      </c>
      <c r="DW80" s="176">
        <f>SUM(DW54, -DW58)</f>
        <v>0.34079999999999999</v>
      </c>
      <c r="DX80" s="116">
        <f>SUM(DX54, -DX58)</f>
        <v>0.30359999999999998</v>
      </c>
      <c r="DY80" s="208">
        <f>SUM(DY54, -DY58)</f>
        <v>0.30519999999999997</v>
      </c>
      <c r="DZ80" s="116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44">
        <f>SUM(EK54, -EK58)</f>
        <v>0.3347</v>
      </c>
      <c r="EL80" s="120">
        <f>SUM(EL51, -EL55)</f>
        <v>0.3417</v>
      </c>
      <c r="EM80" s="176">
        <f>SUM(EM54, -EM58)</f>
        <v>0.3251</v>
      </c>
      <c r="EN80" s="144">
        <f>SUM(EN54, -EN58)</f>
        <v>0.33899999999999997</v>
      </c>
      <c r="EO80" s="116">
        <f>SUM(EO54, -EO58)</f>
        <v>0.34010000000000001</v>
      </c>
      <c r="EP80" s="179">
        <f>SUM(EP51, -EP55)</f>
        <v>0.33030000000000004</v>
      </c>
      <c r="EQ80" s="120">
        <f>SUM(EQ52, -EQ57)</f>
        <v>0.32400000000000001</v>
      </c>
      <c r="ER80" s="115">
        <f>SUM(ER53, -ER57)</f>
        <v>0.29469999999999996</v>
      </c>
      <c r="ES80" s="120">
        <f>SUM(ES51, -ES55)</f>
        <v>0.33090000000000003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2"/>
      <c r="D81" s="152" t="s">
        <v>63</v>
      </c>
      <c r="E81" s="11" t="s">
        <v>40</v>
      </c>
      <c r="F81" s="147" t="s">
        <v>60</v>
      </c>
      <c r="G81" s="152" t="s">
        <v>70</v>
      </c>
      <c r="H81" s="119" t="s">
        <v>37</v>
      </c>
      <c r="I81" s="177" t="s">
        <v>49</v>
      </c>
      <c r="J81" s="152" t="s">
        <v>63</v>
      </c>
      <c r="K81" s="117" t="s">
        <v>42</v>
      </c>
      <c r="L81" s="174" t="s">
        <v>46</v>
      </c>
      <c r="M81" s="163" t="s">
        <v>40</v>
      </c>
      <c r="N81" s="123" t="s">
        <v>53</v>
      </c>
      <c r="O81" s="182" t="s">
        <v>47</v>
      </c>
      <c r="P81" s="163" t="s">
        <v>40</v>
      </c>
      <c r="Q81" s="123" t="s">
        <v>84</v>
      </c>
      <c r="R81" s="182" t="s">
        <v>84</v>
      </c>
      <c r="S81" s="227" t="s">
        <v>84</v>
      </c>
      <c r="T81" s="32" t="s">
        <v>53</v>
      </c>
      <c r="U81" s="157" t="s">
        <v>84</v>
      </c>
      <c r="V81" s="227" t="s">
        <v>84</v>
      </c>
      <c r="W81" s="32" t="s">
        <v>84</v>
      </c>
      <c r="X81" s="147" t="s">
        <v>68</v>
      </c>
      <c r="Y81" s="200" t="s">
        <v>59</v>
      </c>
      <c r="Z81" s="123" t="s">
        <v>53</v>
      </c>
      <c r="AA81" s="182" t="s">
        <v>63</v>
      </c>
      <c r="AB81" s="142" t="s">
        <v>70</v>
      </c>
      <c r="AC81" s="168" t="s">
        <v>41</v>
      </c>
      <c r="AD81" s="186" t="s">
        <v>41</v>
      </c>
      <c r="AE81" s="228" t="s">
        <v>59</v>
      </c>
      <c r="AF81" s="42" t="s">
        <v>55</v>
      </c>
      <c r="AG81" s="157" t="s">
        <v>63</v>
      </c>
      <c r="AH81" s="164" t="s">
        <v>51</v>
      </c>
      <c r="AI81" s="168" t="s">
        <v>59</v>
      </c>
      <c r="AJ81" s="182" t="s">
        <v>63</v>
      </c>
      <c r="AK81" s="227" t="s">
        <v>40</v>
      </c>
      <c r="AL81" s="32" t="s">
        <v>40</v>
      </c>
      <c r="AM81" s="233" t="s">
        <v>44</v>
      </c>
      <c r="AN81" s="200" t="s">
        <v>59</v>
      </c>
      <c r="AO81" s="123" t="s">
        <v>40</v>
      </c>
      <c r="AP81" s="177" t="s">
        <v>68</v>
      </c>
      <c r="AQ81" s="142" t="s">
        <v>68</v>
      </c>
      <c r="AR81" s="117" t="s">
        <v>68</v>
      </c>
      <c r="AS81" s="177" t="s">
        <v>68</v>
      </c>
      <c r="AT81" s="228" t="s">
        <v>59</v>
      </c>
      <c r="AU81" s="42" t="s">
        <v>68</v>
      </c>
      <c r="AV81" s="157" t="s">
        <v>47</v>
      </c>
      <c r="AW81" s="163" t="s">
        <v>63</v>
      </c>
      <c r="AX81" s="188" t="s">
        <v>37</v>
      </c>
      <c r="AY81" s="177" t="s">
        <v>49</v>
      </c>
      <c r="AZ81" s="142" t="s">
        <v>49</v>
      </c>
      <c r="BA81" s="168" t="s">
        <v>59</v>
      </c>
      <c r="BB81" s="186" t="s">
        <v>59</v>
      </c>
      <c r="BC81" s="200" t="s">
        <v>59</v>
      </c>
      <c r="BD81" s="168" t="s">
        <v>59</v>
      </c>
      <c r="BE81" s="177" t="s">
        <v>49</v>
      </c>
      <c r="BF81" s="142" t="s">
        <v>49</v>
      </c>
      <c r="BG81" s="117" t="s">
        <v>49</v>
      </c>
      <c r="BH81" s="177" t="s">
        <v>42</v>
      </c>
      <c r="BI81" s="142" t="s">
        <v>42</v>
      </c>
      <c r="BJ81" s="117" t="s">
        <v>42</v>
      </c>
      <c r="BK81" s="177" t="s">
        <v>42</v>
      </c>
      <c r="BL81" s="163" t="s">
        <v>63</v>
      </c>
      <c r="BM81" s="117" t="s">
        <v>42</v>
      </c>
      <c r="BN81" s="182" t="s">
        <v>63</v>
      </c>
      <c r="BO81" s="188" t="s">
        <v>52</v>
      </c>
      <c r="BP81" s="117" t="s">
        <v>70</v>
      </c>
      <c r="BQ81" s="117" t="s">
        <v>49</v>
      </c>
      <c r="BS81" s="163" t="s">
        <v>63</v>
      </c>
      <c r="BT81" s="117" t="s">
        <v>49</v>
      </c>
      <c r="BU81" s="177" t="s">
        <v>49</v>
      </c>
      <c r="BV81" s="142" t="s">
        <v>49</v>
      </c>
      <c r="BW81" s="117" t="s">
        <v>49</v>
      </c>
      <c r="BX81" s="177" t="s">
        <v>49</v>
      </c>
      <c r="BY81" s="228" t="s">
        <v>67</v>
      </c>
      <c r="BZ81" s="23" t="s">
        <v>52</v>
      </c>
      <c r="CA81" s="147" t="s">
        <v>42</v>
      </c>
      <c r="CB81" s="200" t="s">
        <v>67</v>
      </c>
      <c r="CC81" s="168" t="s">
        <v>67</v>
      </c>
      <c r="CD81" s="180" t="s">
        <v>38</v>
      </c>
      <c r="CE81" s="158" t="s">
        <v>38</v>
      </c>
      <c r="CF81" s="119" t="s">
        <v>38</v>
      </c>
      <c r="CG81" s="180" t="s">
        <v>38</v>
      </c>
      <c r="CH81" s="158" t="s">
        <v>38</v>
      </c>
      <c r="CI81" s="119" t="s">
        <v>38</v>
      </c>
      <c r="CJ81" s="177" t="s">
        <v>42</v>
      </c>
      <c r="CK81" s="158" t="s">
        <v>38</v>
      </c>
      <c r="CL81" s="188" t="s">
        <v>44</v>
      </c>
      <c r="CM81" s="199" t="s">
        <v>44</v>
      </c>
      <c r="CN81" s="163" t="s">
        <v>63</v>
      </c>
      <c r="CO81" s="123" t="s">
        <v>63</v>
      </c>
      <c r="CP81" s="177" t="s">
        <v>42</v>
      </c>
      <c r="CQ81" s="163" t="s">
        <v>63</v>
      </c>
      <c r="CR81" s="123" t="s">
        <v>63</v>
      </c>
      <c r="CS81" s="186" t="s">
        <v>67</v>
      </c>
      <c r="CT81" s="142" t="s">
        <v>49</v>
      </c>
      <c r="CU81" s="188" t="s">
        <v>52</v>
      </c>
      <c r="CV81" s="180" t="s">
        <v>38</v>
      </c>
      <c r="CW81" s="164" t="s">
        <v>52</v>
      </c>
      <c r="CX81" s="168" t="s">
        <v>48</v>
      </c>
      <c r="CY81" s="186" t="s">
        <v>48</v>
      </c>
      <c r="CZ81" s="142" t="s">
        <v>49</v>
      </c>
      <c r="DA81" s="117" t="s">
        <v>49</v>
      </c>
      <c r="DB81" s="177" t="s">
        <v>49</v>
      </c>
      <c r="DC81" s="142" t="s">
        <v>49</v>
      </c>
      <c r="DD81" s="123" t="s">
        <v>63</v>
      </c>
      <c r="DE81" s="199" t="s">
        <v>44</v>
      </c>
      <c r="DF81" s="164" t="s">
        <v>44</v>
      </c>
      <c r="DG81" s="117" t="s">
        <v>49</v>
      </c>
      <c r="DH81" s="177" t="s">
        <v>49</v>
      </c>
      <c r="DI81" s="164" t="s">
        <v>44</v>
      </c>
      <c r="DJ81" s="188" t="s">
        <v>37</v>
      </c>
      <c r="DK81" s="177" t="s">
        <v>49</v>
      </c>
      <c r="DL81" s="168" t="s">
        <v>67</v>
      </c>
      <c r="DM81" s="117" t="s">
        <v>49</v>
      </c>
      <c r="DN81" s="334" t="s">
        <v>63</v>
      </c>
      <c r="DO81" s="345"/>
      <c r="DP81" s="188" t="s">
        <v>44</v>
      </c>
      <c r="DQ81" s="199" t="s">
        <v>44</v>
      </c>
      <c r="DR81" s="164" t="s">
        <v>44</v>
      </c>
      <c r="DS81" s="188" t="s">
        <v>37</v>
      </c>
      <c r="DT81" s="186" t="s">
        <v>67</v>
      </c>
      <c r="DU81" s="200" t="s">
        <v>67</v>
      </c>
      <c r="DV81" s="168" t="s">
        <v>67</v>
      </c>
      <c r="DW81" s="186" t="s">
        <v>67</v>
      </c>
      <c r="DX81" s="168" t="s">
        <v>67</v>
      </c>
      <c r="DY81" s="123" t="s">
        <v>84</v>
      </c>
      <c r="DZ81" s="168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200" t="s">
        <v>59</v>
      </c>
      <c r="EL81" s="168" t="s">
        <v>59</v>
      </c>
      <c r="EM81" s="186" t="s">
        <v>59</v>
      </c>
      <c r="EN81" s="200" t="s">
        <v>59</v>
      </c>
      <c r="EO81" s="168" t="s">
        <v>59</v>
      </c>
      <c r="EP81" s="186" t="s">
        <v>59</v>
      </c>
      <c r="EQ81" s="168" t="s">
        <v>59</v>
      </c>
      <c r="ER81" s="188" t="s">
        <v>37</v>
      </c>
      <c r="ES81" s="168" t="s">
        <v>59</v>
      </c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3">
        <f>SUM(C68, -C74)</f>
        <v>0</v>
      </c>
      <c r="D82" s="144">
        <f>SUM(D52, -D57)</f>
        <v>1.9699999999999999E-2</v>
      </c>
      <c r="E82" s="15">
        <f>SUM(E53, -E57)</f>
        <v>4.0400000000000005E-2</v>
      </c>
      <c r="F82" s="151">
        <f>SUM(F52, -F55)</f>
        <v>9.9500000000000005E-2</v>
      </c>
      <c r="G82" s="146">
        <f>SUM(G51, -G52)</f>
        <v>0.12919999999999998</v>
      </c>
      <c r="H82" s="120">
        <f>SUM(H53, -H58)</f>
        <v>0.11749999999999999</v>
      </c>
      <c r="I82" s="179">
        <f>SUM(I52, -I56)</f>
        <v>0.1323</v>
      </c>
      <c r="J82" s="144">
        <f>SUM(J51, -J54)</f>
        <v>0.1363</v>
      </c>
      <c r="K82" s="120">
        <f>SUM(K51, -K54)</f>
        <v>0.1197</v>
      </c>
      <c r="L82" s="175">
        <f>SUM(L53, -L57)</f>
        <v>0.1076</v>
      </c>
      <c r="M82" s="146">
        <f>SUM(M52, -M56)</f>
        <v>0.11020000000000001</v>
      </c>
      <c r="N82" s="116">
        <f>SUM(N52, -N55)</f>
        <v>0.10020000000000001</v>
      </c>
      <c r="O82" s="179">
        <f>SUM(O52, -O56)</f>
        <v>0.10489999999999999</v>
      </c>
      <c r="P82" s="146">
        <f>SUM(P52, -P57)</f>
        <v>9.1499999999999998E-2</v>
      </c>
      <c r="Q82" s="116">
        <f t="shared" ref="Q82:W82" si="198">SUM(Q52, -Q56)</f>
        <v>0.107</v>
      </c>
      <c r="R82" s="176">
        <f t="shared" si="198"/>
        <v>0.11929999999999999</v>
      </c>
      <c r="S82" s="226">
        <f t="shared" si="198"/>
        <v>0.1293</v>
      </c>
      <c r="T82" s="93">
        <f t="shared" si="198"/>
        <v>0.13999999999999999</v>
      </c>
      <c r="U82" s="150">
        <f t="shared" si="198"/>
        <v>9.820000000000001E-2</v>
      </c>
      <c r="V82" s="226">
        <f t="shared" si="198"/>
        <v>0.1032</v>
      </c>
      <c r="W82" s="93">
        <f t="shared" si="198"/>
        <v>0.1396</v>
      </c>
      <c r="X82" s="150">
        <f>SUM(X51, -X53)</f>
        <v>0.14460000000000001</v>
      </c>
      <c r="Y82" s="153">
        <f>SUM(Y53, -Y58)</f>
        <v>0.14879999999999999</v>
      </c>
      <c r="Z82" s="116">
        <f>SUM(Z52, -Z56)</f>
        <v>0.16599999999999998</v>
      </c>
      <c r="AA82" s="176">
        <f>SUM(AA52, -AA55)</f>
        <v>0.1547</v>
      </c>
      <c r="AB82" s="146">
        <f>SUM(AB51, -AB54)</f>
        <v>0.1201</v>
      </c>
      <c r="AC82" s="120">
        <f>SUM(AC53, -AC57)</f>
        <v>0.1265</v>
      </c>
      <c r="AD82" s="179">
        <f>SUM(AD53, -AD57)</f>
        <v>0.13009999999999999</v>
      </c>
      <c r="AE82" s="230">
        <f>SUM(AE53, -AE58)</f>
        <v>0.1741</v>
      </c>
      <c r="AF82" s="96">
        <f>SUM(AF51, -AF54)</f>
        <v>0.1368</v>
      </c>
      <c r="AG82" s="150">
        <f>SUM(AG52, -AG55)</f>
        <v>0.15629999999999999</v>
      </c>
      <c r="AH82" s="146">
        <f>SUM(AH54, -AH58)</f>
        <v>0.1638</v>
      </c>
      <c r="AI82" s="115">
        <f>SUM(AI54, -AI58)</f>
        <v>0.1487</v>
      </c>
      <c r="AJ82" s="176">
        <f>SUM(AJ52, -AJ56)</f>
        <v>0.1565</v>
      </c>
      <c r="AK82" s="224">
        <f>SUM(AK52, -AK56)</f>
        <v>0.1346</v>
      </c>
      <c r="AL82" s="15">
        <f>SUM(AL52, -AL56)</f>
        <v>0.15129999999999999</v>
      </c>
      <c r="AM82" s="151">
        <f>SUM(AM53, -AM57)</f>
        <v>0.19569999999999999</v>
      </c>
      <c r="AN82" s="153">
        <f>SUM(AN54, -AN58)</f>
        <v>0.17950000000000002</v>
      </c>
      <c r="AO82" s="120">
        <f>SUM(AO52, -AO55)</f>
        <v>0.18809999999999999</v>
      </c>
      <c r="AP82" s="176">
        <f>SUM(AP51, -AP54)</f>
        <v>0.17369999999999999</v>
      </c>
      <c r="AQ82" s="144">
        <f>SUM(AQ51, -AQ54)</f>
        <v>0.17480000000000001</v>
      </c>
      <c r="AR82" s="116">
        <f>SUM(AR51, -AR54)</f>
        <v>0.17449999999999999</v>
      </c>
      <c r="AS82" s="176">
        <f>SUM(AS51, -AS54)</f>
        <v>0.1663</v>
      </c>
      <c r="AT82" s="230">
        <f>SUM(AT54, -AT58)</f>
        <v>0.15309999999999999</v>
      </c>
      <c r="AU82" s="93">
        <f>SUM(AU51, -AU54)</f>
        <v>0.1603</v>
      </c>
      <c r="AV82" s="151">
        <f>SUM(AV53, -AV57)</f>
        <v>0.15179999999999999</v>
      </c>
      <c r="AW82" s="144">
        <f>SUM(AW53, -AW57)</f>
        <v>0.16899999999999998</v>
      </c>
      <c r="AX82" s="120">
        <f>SUM(AX51, -AX55)</f>
        <v>0.1988</v>
      </c>
      <c r="AY82" s="179">
        <f>SUM(AY52, -AY56)</f>
        <v>0.18590000000000001</v>
      </c>
      <c r="AZ82" s="146">
        <f>SUM(AZ52, -AZ56)</f>
        <v>0.17959999999999998</v>
      </c>
      <c r="BA82" s="115">
        <f>SUM(BA54, -BA58)</f>
        <v>0.18729999999999999</v>
      </c>
      <c r="BB82" s="175">
        <f>SUM(BB54, -BB58)</f>
        <v>0.18180000000000002</v>
      </c>
      <c r="BC82" s="153">
        <f>SUM(BC54, -BC58)</f>
        <v>0.1925</v>
      </c>
      <c r="BD82" s="115">
        <f>SUM(BD54, -BD58)</f>
        <v>0.2092</v>
      </c>
      <c r="BE82" s="179">
        <f t="shared" ref="BE82:BK82" si="199">SUM(BE52, -BE56)</f>
        <v>0.23449999999999999</v>
      </c>
      <c r="BF82" s="146">
        <f t="shared" si="199"/>
        <v>0.22810000000000002</v>
      </c>
      <c r="BG82" s="120">
        <f t="shared" si="199"/>
        <v>0.21359999999999998</v>
      </c>
      <c r="BH82" s="179">
        <f t="shared" si="199"/>
        <v>0.19950000000000001</v>
      </c>
      <c r="BI82" s="146">
        <f t="shared" si="199"/>
        <v>0.1976</v>
      </c>
      <c r="BJ82" s="120">
        <f t="shared" si="199"/>
        <v>0.2019</v>
      </c>
      <c r="BK82" s="179">
        <f t="shared" si="199"/>
        <v>0.19209999999999999</v>
      </c>
      <c r="BL82" s="144">
        <f>SUM(BL53, -BL57)</f>
        <v>0.20629999999999998</v>
      </c>
      <c r="BM82" s="120">
        <f>SUM(BM52, -BM56)</f>
        <v>0.21750000000000003</v>
      </c>
      <c r="BN82" s="176">
        <f>SUM(BN53, -BN57)</f>
        <v>0.2465</v>
      </c>
      <c r="BO82" s="115">
        <f>SUM(BO52, -BO56)</f>
        <v>0.25219999999999998</v>
      </c>
      <c r="BP82" s="120">
        <f>SUM(BP52, -BP56)</f>
        <v>0.24349999999999999</v>
      </c>
      <c r="BQ82" s="120">
        <f>SUM(BQ51, -BQ55)</f>
        <v>0.25040000000000001</v>
      </c>
      <c r="BS82" s="144">
        <f>SUM(BS53, -BS57)</f>
        <v>0.2397</v>
      </c>
      <c r="BT82" s="120">
        <f>SUM(BT51, -BT55)</f>
        <v>0.22509999999999999</v>
      </c>
      <c r="BU82" s="179">
        <f>SUM(BU51, -BU55)</f>
        <v>0.26350000000000001</v>
      </c>
      <c r="BV82" s="146">
        <f>SUM(BV51, -BV55)</f>
        <v>0.2661</v>
      </c>
      <c r="BW82" s="120">
        <f>SUM(BW51, -BW55)</f>
        <v>0.26169999999999999</v>
      </c>
      <c r="BX82" s="179">
        <f>SUM(BX51, -BX55)</f>
        <v>0.26519999999999999</v>
      </c>
      <c r="BY82" s="234">
        <f>SUM(BY54, -BY57)</f>
        <v>0.2707</v>
      </c>
      <c r="BZ82" s="94">
        <f>SUM(BZ54, -BZ57)</f>
        <v>0.27360000000000001</v>
      </c>
      <c r="CA82" s="151">
        <f>SUM(CA51, -CA55)</f>
        <v>0.27129999999999999</v>
      </c>
      <c r="CB82" s="166">
        <f>SUM(CB53, -CB57)</f>
        <v>0.2142</v>
      </c>
      <c r="CC82" s="208">
        <f>SUM(CC53, -CC57)</f>
        <v>0.21840000000000001</v>
      </c>
      <c r="CD82" s="178">
        <f t="shared" ref="CD82:CI82" si="200">SUM(CD55, -CD58)</f>
        <v>0.19339999999999999</v>
      </c>
      <c r="CE82" s="148">
        <f t="shared" si="200"/>
        <v>0.1938</v>
      </c>
      <c r="CF82" s="118">
        <f t="shared" si="200"/>
        <v>0.18729999999999999</v>
      </c>
      <c r="CG82" s="178">
        <f t="shared" si="200"/>
        <v>0.1948</v>
      </c>
      <c r="CH82" s="148">
        <f t="shared" si="200"/>
        <v>0.19270000000000001</v>
      </c>
      <c r="CI82" s="118">
        <f t="shared" si="200"/>
        <v>0.193</v>
      </c>
      <c r="CJ82" s="179">
        <f>SUM(CJ51, -CJ55)</f>
        <v>0.18529999999999999</v>
      </c>
      <c r="CK82" s="148">
        <f>SUM(CK55, -CK58)</f>
        <v>0.18030000000000002</v>
      </c>
      <c r="CL82" s="120">
        <f>SUM(CL52, -CL56)</f>
        <v>0.1968</v>
      </c>
      <c r="CM82" s="179">
        <f>SUM(CM52, -CM56)</f>
        <v>0.19500000000000001</v>
      </c>
      <c r="CN82" s="144">
        <f>SUM(CN53, -CN57)</f>
        <v>0.20090000000000002</v>
      </c>
      <c r="CO82" s="116">
        <f>SUM(CO53, -CO57)</f>
        <v>0.19840000000000002</v>
      </c>
      <c r="CP82" s="179">
        <f>SUM(CP51, -CP55)</f>
        <v>0.2087</v>
      </c>
      <c r="CQ82" s="144">
        <f>SUM(CQ54, -CQ57)</f>
        <v>0.25580000000000003</v>
      </c>
      <c r="CR82" s="116">
        <f>SUM(CR54, -CR57)</f>
        <v>0.24690000000000001</v>
      </c>
      <c r="CS82" s="187">
        <f>SUM(CS53, -CS57)</f>
        <v>0.25080000000000002</v>
      </c>
      <c r="CT82" s="146">
        <f>SUM(CT51, -CT56)</f>
        <v>0.2787</v>
      </c>
      <c r="CU82" s="115">
        <f>SUM(CU54, -CU57)</f>
        <v>0.25490000000000002</v>
      </c>
      <c r="CV82" s="178">
        <f>SUM(CV55, -CV58)</f>
        <v>0.22020000000000001</v>
      </c>
      <c r="CW82" s="153">
        <f>SUM(CW53, -CW57)</f>
        <v>0.20179999999999998</v>
      </c>
      <c r="CX82" s="120">
        <f>SUM(CX52, -CX56)</f>
        <v>0.23569999999999999</v>
      </c>
      <c r="CY82" s="179">
        <f>SUM(CY52, -CY56)</f>
        <v>0.22939999999999999</v>
      </c>
      <c r="CZ82" s="146">
        <f>SUM(CZ51, -CZ56)</f>
        <v>0.25669999999999998</v>
      </c>
      <c r="DA82" s="120">
        <f>SUM(DA51, -DA56)</f>
        <v>0.2399</v>
      </c>
      <c r="DB82" s="179">
        <f>SUM(DB51, -DB56)</f>
        <v>0.2475</v>
      </c>
      <c r="DC82" s="146">
        <f>SUM(DC51, -DC56)</f>
        <v>0.24149999999999999</v>
      </c>
      <c r="DD82" s="116">
        <f>SUM(DD54, -DD57)</f>
        <v>0.25230000000000002</v>
      </c>
      <c r="DE82" s="179">
        <f>SUM(DE51, -DE56)</f>
        <v>0.26979999999999998</v>
      </c>
      <c r="DF82" s="146">
        <f>SUM(DF51, -DF56)</f>
        <v>0.26169999999999999</v>
      </c>
      <c r="DG82" s="120">
        <f>SUM(DG51, -DG56)</f>
        <v>0.25669999999999998</v>
      </c>
      <c r="DH82" s="179">
        <f>SUM(DH51, -DH56)</f>
        <v>0.26239999999999997</v>
      </c>
      <c r="DI82" s="146">
        <f>SUM(DI51, -DI56)</f>
        <v>0.25669999999999998</v>
      </c>
      <c r="DJ82" s="120">
        <f>SUM(DJ51, -DJ55)</f>
        <v>0.25569999999999998</v>
      </c>
      <c r="DK82" s="179">
        <f>SUM(DK52, -DK56)</f>
        <v>0.2346</v>
      </c>
      <c r="DL82" s="208">
        <f>SUM(DL54, -DL57)</f>
        <v>0.23370000000000002</v>
      </c>
      <c r="DM82" s="120">
        <f>SUM(DM51, -DM56)</f>
        <v>0.24429999999999999</v>
      </c>
      <c r="DN82" s="335">
        <f>SUM(DN54, -DN57)</f>
        <v>0.26719999999999999</v>
      </c>
      <c r="DO82" s="346">
        <f>SUM(DO67, -DO72)</f>
        <v>0</v>
      </c>
      <c r="DP82" s="120">
        <f>SUM(DP51, -DP56)</f>
        <v>0.26739999999999997</v>
      </c>
      <c r="DQ82" s="179">
        <f>SUM(DQ51, -DQ56)</f>
        <v>0.27379999999999999</v>
      </c>
      <c r="DR82" s="146">
        <f>SUM(DR51, -DR56)</f>
        <v>0.30769999999999997</v>
      </c>
      <c r="DS82" s="120">
        <f>SUM(DS51, -DS55)</f>
        <v>0.33079999999999998</v>
      </c>
      <c r="DT82" s="187">
        <f>SUM(DT53, -DT57)</f>
        <v>0.3422</v>
      </c>
      <c r="DU82" s="166">
        <f>SUM(DU53, -DU57)</f>
        <v>0.3332</v>
      </c>
      <c r="DV82" s="208">
        <f>SUM(DV53, -DV57)</f>
        <v>0.30959999999999999</v>
      </c>
      <c r="DW82" s="187">
        <f>SUM(DW53, -DW57)</f>
        <v>0.3236</v>
      </c>
      <c r="DX82" s="208">
        <f>SUM(DX53, -DX57)</f>
        <v>0.30349999999999999</v>
      </c>
      <c r="DY82" s="116">
        <f>SUM(DY53, -DY57)</f>
        <v>0.27749999999999997</v>
      </c>
      <c r="DZ82" s="115">
        <f>SUM(DZ53, -DZ57)</f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53">
        <f>SUM(EK53, -EK57)</f>
        <v>0.29409999999999997</v>
      </c>
      <c r="EL82" s="115">
        <f>SUM(EL53, -EL57)</f>
        <v>0.31609999999999999</v>
      </c>
      <c r="EM82" s="175">
        <f>SUM(EM53, -EM57)</f>
        <v>0.27789999999999998</v>
      </c>
      <c r="EN82" s="153">
        <f>SUM(EN53, -EN57)</f>
        <v>0.30230000000000001</v>
      </c>
      <c r="EO82" s="115">
        <f>SUM(EO53, -EO57)</f>
        <v>0.30509999999999998</v>
      </c>
      <c r="EP82" s="175">
        <f>SUM(EP53, -EP57)</f>
        <v>0.31040000000000001</v>
      </c>
      <c r="EQ82" s="115">
        <f>SUM(EQ53, -EQ57)</f>
        <v>0.28560000000000002</v>
      </c>
      <c r="ER82" s="120">
        <f>SUM(ER51, -ER55)</f>
        <v>0.2823</v>
      </c>
      <c r="ES82" s="115">
        <f>SUM(ES53, -ES57)</f>
        <v>0.32850000000000001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2"/>
      <c r="D83" s="152" t="s">
        <v>52</v>
      </c>
      <c r="E83" s="42" t="s">
        <v>49</v>
      </c>
      <c r="F83" s="147" t="s">
        <v>65</v>
      </c>
      <c r="G83" s="142" t="s">
        <v>68</v>
      </c>
      <c r="H83" s="117" t="s">
        <v>65</v>
      </c>
      <c r="I83" s="177" t="s">
        <v>65</v>
      </c>
      <c r="J83" s="142" t="s">
        <v>65</v>
      </c>
      <c r="K83" s="117" t="s">
        <v>65</v>
      </c>
      <c r="L83" s="182" t="s">
        <v>53</v>
      </c>
      <c r="M83" s="163" t="s">
        <v>53</v>
      </c>
      <c r="N83" s="114" t="s">
        <v>57</v>
      </c>
      <c r="O83" s="182" t="s">
        <v>53</v>
      </c>
      <c r="P83" s="163" t="s">
        <v>84</v>
      </c>
      <c r="Q83" s="123" t="s">
        <v>53</v>
      </c>
      <c r="R83" s="182" t="s">
        <v>40</v>
      </c>
      <c r="S83" s="227" t="s">
        <v>47</v>
      </c>
      <c r="T83" s="32" t="s">
        <v>47</v>
      </c>
      <c r="U83" s="147" t="s">
        <v>65</v>
      </c>
      <c r="V83" s="231" t="s">
        <v>39</v>
      </c>
      <c r="W83" s="32" t="s">
        <v>47</v>
      </c>
      <c r="X83" s="157" t="s">
        <v>47</v>
      </c>
      <c r="Y83" s="163" t="s">
        <v>47</v>
      </c>
      <c r="Z83" s="168" t="s">
        <v>41</v>
      </c>
      <c r="AA83" s="186" t="s">
        <v>41</v>
      </c>
      <c r="AB83" s="163" t="s">
        <v>53</v>
      </c>
      <c r="AC83" s="117" t="s">
        <v>55</v>
      </c>
      <c r="AD83" s="177" t="s">
        <v>55</v>
      </c>
      <c r="AE83" s="228" t="s">
        <v>41</v>
      </c>
      <c r="AF83" s="36" t="s">
        <v>48</v>
      </c>
      <c r="AG83" s="233" t="s">
        <v>51</v>
      </c>
      <c r="AH83" s="163" t="s">
        <v>63</v>
      </c>
      <c r="AI83" s="123" t="s">
        <v>63</v>
      </c>
      <c r="AJ83" s="182" t="s">
        <v>40</v>
      </c>
      <c r="AK83" s="228" t="s">
        <v>59</v>
      </c>
      <c r="AL83" s="32" t="s">
        <v>63</v>
      </c>
      <c r="AM83" s="233" t="s">
        <v>52</v>
      </c>
      <c r="AN83" s="163" t="s">
        <v>40</v>
      </c>
      <c r="AO83" s="168" t="s">
        <v>59</v>
      </c>
      <c r="AP83" s="186" t="s">
        <v>59</v>
      </c>
      <c r="AQ83" s="163" t="s">
        <v>40</v>
      </c>
      <c r="AR83" s="123" t="s">
        <v>40</v>
      </c>
      <c r="AS83" s="186" t="s">
        <v>59</v>
      </c>
      <c r="AT83" s="259" t="s">
        <v>38</v>
      </c>
      <c r="AU83" s="32" t="s">
        <v>63</v>
      </c>
      <c r="AV83" s="147" t="s">
        <v>42</v>
      </c>
      <c r="AW83" s="142" t="s">
        <v>42</v>
      </c>
      <c r="AX83" s="123" t="s">
        <v>63</v>
      </c>
      <c r="AY83" s="182" t="s">
        <v>63</v>
      </c>
      <c r="AZ83" s="161" t="s">
        <v>54</v>
      </c>
      <c r="BA83" s="117" t="s">
        <v>42</v>
      </c>
      <c r="BB83" s="263" t="s">
        <v>54</v>
      </c>
      <c r="BC83" s="161" t="s">
        <v>54</v>
      </c>
      <c r="BD83" s="260" t="s">
        <v>54</v>
      </c>
      <c r="BE83" s="177" t="s">
        <v>42</v>
      </c>
      <c r="BF83" s="142" t="s">
        <v>42</v>
      </c>
      <c r="BG83" s="117" t="s">
        <v>42</v>
      </c>
      <c r="BH83" s="177" t="s">
        <v>49</v>
      </c>
      <c r="BI83" s="142" t="s">
        <v>49</v>
      </c>
      <c r="BJ83" s="117" t="s">
        <v>49</v>
      </c>
      <c r="BK83" s="177" t="s">
        <v>49</v>
      </c>
      <c r="BL83" s="142" t="s">
        <v>42</v>
      </c>
      <c r="BM83" s="123" t="s">
        <v>63</v>
      </c>
      <c r="BN83" s="182" t="s">
        <v>40</v>
      </c>
      <c r="BO83" s="123" t="s">
        <v>63</v>
      </c>
      <c r="BP83" s="188" t="s">
        <v>52</v>
      </c>
      <c r="BQ83" s="188" t="s">
        <v>37</v>
      </c>
      <c r="BS83" s="163" t="s">
        <v>40</v>
      </c>
      <c r="BT83" s="168" t="s">
        <v>41</v>
      </c>
      <c r="BU83" s="182" t="s">
        <v>40</v>
      </c>
      <c r="BV83" s="200" t="s">
        <v>67</v>
      </c>
      <c r="BW83" s="168" t="s">
        <v>67</v>
      </c>
      <c r="BX83" s="186" t="s">
        <v>67</v>
      </c>
      <c r="BY83" s="223" t="s">
        <v>49</v>
      </c>
      <c r="BZ83" s="42" t="s">
        <v>49</v>
      </c>
      <c r="CA83" s="233" t="s">
        <v>52</v>
      </c>
      <c r="CB83" s="163" t="s">
        <v>63</v>
      </c>
      <c r="CC83" s="123" t="s">
        <v>63</v>
      </c>
      <c r="CD83" s="199" t="s">
        <v>44</v>
      </c>
      <c r="CE83" s="164" t="s">
        <v>44</v>
      </c>
      <c r="CF83" s="188" t="s">
        <v>44</v>
      </c>
      <c r="CG83" s="199" t="s">
        <v>37</v>
      </c>
      <c r="CH83" s="164" t="s">
        <v>37</v>
      </c>
      <c r="CI83" s="188" t="s">
        <v>37</v>
      </c>
      <c r="CJ83" s="180" t="s">
        <v>38</v>
      </c>
      <c r="CK83" s="142" t="s">
        <v>42</v>
      </c>
      <c r="CL83" s="117" t="s">
        <v>42</v>
      </c>
      <c r="CM83" s="177" t="s">
        <v>42</v>
      </c>
      <c r="CN83" s="164" t="s">
        <v>44</v>
      </c>
      <c r="CO83" s="117" t="s">
        <v>42</v>
      </c>
      <c r="CP83" s="182" t="s">
        <v>63</v>
      </c>
      <c r="CQ83" s="158" t="s">
        <v>38</v>
      </c>
      <c r="CR83" s="117" t="s">
        <v>42</v>
      </c>
      <c r="CS83" s="182" t="s">
        <v>63</v>
      </c>
      <c r="CT83" s="158" t="s">
        <v>38</v>
      </c>
      <c r="CU83" s="119" t="s">
        <v>38</v>
      </c>
      <c r="CV83" s="199" t="s">
        <v>52</v>
      </c>
      <c r="CW83" s="163" t="s">
        <v>63</v>
      </c>
      <c r="CX83" s="119" t="s">
        <v>38</v>
      </c>
      <c r="CY83" s="180" t="s">
        <v>38</v>
      </c>
      <c r="CZ83" s="200" t="s">
        <v>48</v>
      </c>
      <c r="DA83" s="168" t="s">
        <v>48</v>
      </c>
      <c r="DB83" s="180" t="s">
        <v>38</v>
      </c>
      <c r="DC83" s="158" t="s">
        <v>38</v>
      </c>
      <c r="DD83" s="188" t="s">
        <v>44</v>
      </c>
      <c r="DE83" s="199" t="s">
        <v>37</v>
      </c>
      <c r="DF83" s="142" t="s">
        <v>49</v>
      </c>
      <c r="DG83" s="188" t="s">
        <v>44</v>
      </c>
      <c r="DH83" s="199" t="s">
        <v>44</v>
      </c>
      <c r="DI83" s="142" t="s">
        <v>49</v>
      </c>
      <c r="DJ83" s="117" t="s">
        <v>49</v>
      </c>
      <c r="DK83" s="182" t="s">
        <v>63</v>
      </c>
      <c r="DL83" s="117" t="s">
        <v>49</v>
      </c>
      <c r="DM83" s="188" t="s">
        <v>44</v>
      </c>
      <c r="DN83" s="331" t="s">
        <v>44</v>
      </c>
      <c r="DO83" s="345"/>
      <c r="DP83" s="117" t="s">
        <v>49</v>
      </c>
      <c r="DQ83" s="199" t="s">
        <v>37</v>
      </c>
      <c r="DR83" s="164" t="s">
        <v>37</v>
      </c>
      <c r="DS83" s="123" t="s">
        <v>63</v>
      </c>
      <c r="DT83" s="182" t="s">
        <v>63</v>
      </c>
      <c r="DU83" s="163" t="s">
        <v>63</v>
      </c>
      <c r="DV83" s="123" t="s">
        <v>63</v>
      </c>
      <c r="DW83" s="182" t="s">
        <v>63</v>
      </c>
      <c r="DX83" s="123" t="s">
        <v>63</v>
      </c>
      <c r="DY83" s="168" t="s">
        <v>59</v>
      </c>
      <c r="DZ83" s="188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63" t="s">
        <v>84</v>
      </c>
      <c r="EL83" s="123" t="s">
        <v>84</v>
      </c>
      <c r="EM83" s="182" t="s">
        <v>84</v>
      </c>
      <c r="EN83" s="163" t="s">
        <v>84</v>
      </c>
      <c r="EO83" s="123" t="s">
        <v>84</v>
      </c>
      <c r="EP83" s="182" t="s">
        <v>84</v>
      </c>
      <c r="EQ83" s="123" t="s">
        <v>84</v>
      </c>
      <c r="ER83" s="123" t="s">
        <v>84</v>
      </c>
      <c r="ES83" s="123" t="s">
        <v>84</v>
      </c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3">
        <f>SUM(C73, -C80,)</f>
        <v>0</v>
      </c>
      <c r="D84" s="153">
        <f>SUM(D52, -D56)</f>
        <v>1.83E-2</v>
      </c>
      <c r="E84" s="15">
        <f>SUM(E52, -E56)</f>
        <v>3.9100000000000003E-2</v>
      </c>
      <c r="F84" s="151">
        <f>SUM(F52, -F54)</f>
        <v>9.4299999999999995E-2</v>
      </c>
      <c r="G84" s="144">
        <f>SUM(G52, -G57)</f>
        <v>0.1104</v>
      </c>
      <c r="H84" s="120">
        <f>SUM(H52, -H56)</f>
        <v>0.1128</v>
      </c>
      <c r="I84" s="179">
        <f>SUM(I52, -I55)</f>
        <v>0.129</v>
      </c>
      <c r="J84" s="146">
        <f>SUM(J52, -J54)</f>
        <v>0.12609999999999999</v>
      </c>
      <c r="K84" s="120">
        <f>SUM(K51, -K53)</f>
        <v>0.11520000000000001</v>
      </c>
      <c r="L84" s="176">
        <f>SUM(L52, -L56)</f>
        <v>9.9500000000000005E-2</v>
      </c>
      <c r="M84" s="144">
        <f>SUM(M52, -M55)</f>
        <v>0.10070000000000001</v>
      </c>
      <c r="N84" s="116">
        <f>SUM(N53, -N58)</f>
        <v>8.5300000000000001E-2</v>
      </c>
      <c r="O84" s="176">
        <f>SUM(O52, -O55)</f>
        <v>0.1011</v>
      </c>
      <c r="P84" s="144">
        <f>SUM(P52, -P56)</f>
        <v>9.11E-2</v>
      </c>
      <c r="Q84" s="116">
        <f>SUM(Q52, -Q55)</f>
        <v>0.1056</v>
      </c>
      <c r="R84" s="179">
        <f>SUM(R52, -R55)</f>
        <v>0.1164</v>
      </c>
      <c r="S84" s="224">
        <f>SUM(S52, -S55)</f>
        <v>0.11510000000000001</v>
      </c>
      <c r="T84" s="15">
        <f>SUM(T52, -T55)</f>
        <v>0.13900000000000001</v>
      </c>
      <c r="U84" s="151">
        <f>SUM(U51, -U52)</f>
        <v>9.240000000000001E-2</v>
      </c>
      <c r="V84" s="226">
        <f>SUM(V53, -V58)</f>
        <v>9.6999999999999989E-2</v>
      </c>
      <c r="W84" s="15">
        <f>SUM(W52, -W55)</f>
        <v>0.10489999999999999</v>
      </c>
      <c r="X84" s="151">
        <f>SUM(X52, -X55)</f>
        <v>0.13</v>
      </c>
      <c r="Y84" s="146">
        <f>SUM(Y52, -Y55)</f>
        <v>0.1404</v>
      </c>
      <c r="Z84" s="120">
        <f>SUM(Z53, -Z57)</f>
        <v>0.15479999999999999</v>
      </c>
      <c r="AA84" s="179">
        <f>SUM(AA53, -AA57)</f>
        <v>0.1459</v>
      </c>
      <c r="AB84" s="144">
        <f>SUM(AB52, -AB55)</f>
        <v>0.11159999999999999</v>
      </c>
      <c r="AC84" s="118">
        <f>SUM(AC51, -AC54)</f>
        <v>0.12230000000000001</v>
      </c>
      <c r="AD84" s="178">
        <f>SUM(AD51, -AD54)</f>
        <v>0.11489999999999999</v>
      </c>
      <c r="AE84" s="224">
        <f>SUM(AE53, -AE57)</f>
        <v>0.1613</v>
      </c>
      <c r="AF84" s="15">
        <f>SUM(AF53, -AF57)</f>
        <v>0.13020000000000001</v>
      </c>
      <c r="AG84" s="151">
        <f>SUM(AG54, -AG58)</f>
        <v>0.14649999999999999</v>
      </c>
      <c r="AH84" s="144">
        <f>SUM(AH52, -AH55)</f>
        <v>0.16320000000000001</v>
      </c>
      <c r="AI84" s="116">
        <f>SUM(AI52, -AI55)</f>
        <v>0.14269999999999999</v>
      </c>
      <c r="AJ84" s="179">
        <f>SUM(AJ52, -AJ55)</f>
        <v>0.1482</v>
      </c>
      <c r="AK84" s="230">
        <f>SUM(AK54, -AK58)</f>
        <v>0.12179999999999999</v>
      </c>
      <c r="AL84" s="93">
        <f>SUM(AL52, -AL55)</f>
        <v>0.13589999999999999</v>
      </c>
      <c r="AM84" s="145">
        <f>SUM(AM53, -AM56)</f>
        <v>0.17949999999999999</v>
      </c>
      <c r="AN84" s="146">
        <f>SUM(AN52, -AN55)</f>
        <v>0.17899999999999999</v>
      </c>
      <c r="AO84" s="115">
        <f>SUM(AO54, -AO58)</f>
        <v>0.17939999999999998</v>
      </c>
      <c r="AP84" s="175">
        <f>SUM(AP54, -AP58)</f>
        <v>0.15959999999999999</v>
      </c>
      <c r="AQ84" s="146">
        <f>SUM(AQ52, -AQ55)</f>
        <v>0.15840000000000001</v>
      </c>
      <c r="AR84" s="120">
        <f>SUM(AR52, -AR55)</f>
        <v>0.1341</v>
      </c>
      <c r="AS84" s="175">
        <f>SUM(AS54, -AS58)</f>
        <v>0.16160000000000002</v>
      </c>
      <c r="AT84" s="225">
        <f>SUM(AT55, -AT58)</f>
        <v>0.1482</v>
      </c>
      <c r="AU84" s="93">
        <f>SUM(AU52, -AU56)</f>
        <v>0.15310000000000001</v>
      </c>
      <c r="AV84" s="151">
        <f>SUM(AV51, -AV55)</f>
        <v>0.1484</v>
      </c>
      <c r="AW84" s="146">
        <f>SUM(AW51, -AW55)</f>
        <v>0.16539999999999999</v>
      </c>
      <c r="AX84" s="116">
        <f>SUM(AX53, -AX57)</f>
        <v>0.17069999999999999</v>
      </c>
      <c r="AY84" s="176">
        <f>SUM(AY53, -AY57)</f>
        <v>0.1709</v>
      </c>
      <c r="AZ84" s="146">
        <f>SUM(AZ51, -AZ54)</f>
        <v>0.14699999999999999</v>
      </c>
      <c r="BA84" s="120">
        <f>SUM(BA52, -BA55)</f>
        <v>0.14400000000000002</v>
      </c>
      <c r="BB84" s="179">
        <f>SUM(BB51, -BB54)</f>
        <v>0.17169999999999999</v>
      </c>
      <c r="BC84" s="146">
        <f>SUM(BC51, -BC54)</f>
        <v>0.18590000000000001</v>
      </c>
      <c r="BD84" s="120">
        <f>SUM(BD51, -BD54)</f>
        <v>0.1749</v>
      </c>
      <c r="BE84" s="179">
        <f t="shared" ref="BE84:BK84" si="201">SUM(BE52, -BE55)</f>
        <v>0.2238</v>
      </c>
      <c r="BF84" s="146">
        <f t="shared" si="201"/>
        <v>0.22100000000000003</v>
      </c>
      <c r="BG84" s="120">
        <f t="shared" si="201"/>
        <v>0.2127</v>
      </c>
      <c r="BH84" s="179">
        <f t="shared" si="201"/>
        <v>0.19350000000000001</v>
      </c>
      <c r="BI84" s="146">
        <f t="shared" si="201"/>
        <v>0.18340000000000001</v>
      </c>
      <c r="BJ84" s="120">
        <f t="shared" si="201"/>
        <v>0.19309999999999999</v>
      </c>
      <c r="BK84" s="179">
        <f t="shared" si="201"/>
        <v>0.18240000000000001</v>
      </c>
      <c r="BL84" s="146">
        <f>SUM(BL52, -BL56)</f>
        <v>0.20080000000000001</v>
      </c>
      <c r="BM84" s="116">
        <f>SUM(BM53, -BM57)</f>
        <v>0.2162</v>
      </c>
      <c r="BN84" s="179">
        <f>SUM(BN53, -BN56)</f>
        <v>0.23970000000000002</v>
      </c>
      <c r="BO84" s="116">
        <f>SUM(BO53, -BO56)</f>
        <v>0.25019999999999998</v>
      </c>
      <c r="BP84" s="115">
        <f>SUM(BP53, -BP56)</f>
        <v>0.2329</v>
      </c>
      <c r="BQ84" s="120">
        <f>SUM(BQ53, -BQ57)</f>
        <v>0.24730000000000002</v>
      </c>
      <c r="BS84" s="146">
        <f>SUM(BS53, -BS56)</f>
        <v>0.2392</v>
      </c>
      <c r="BT84" s="120">
        <f>SUM(BT53, -BT57)</f>
        <v>0.2248</v>
      </c>
      <c r="BU84" s="179">
        <f>SUM(BU52, -BU56)</f>
        <v>0.2409</v>
      </c>
      <c r="BV84" s="166">
        <f>SUM(BV54, -BV57)</f>
        <v>0.26579999999999998</v>
      </c>
      <c r="BW84" s="208">
        <f>SUM(BW54, -BW57)</f>
        <v>0.2525</v>
      </c>
      <c r="BX84" s="187">
        <f>SUM(BX54, -BX57)</f>
        <v>0.2596</v>
      </c>
      <c r="BY84" s="224">
        <f>SUM(BY51, -BY55)</f>
        <v>0.2671</v>
      </c>
      <c r="BZ84" s="15">
        <f>SUM(BZ51, -BZ55)</f>
        <v>0.26910000000000001</v>
      </c>
      <c r="CA84" s="145">
        <f>SUM(CA54, -CA57)</f>
        <v>0.23849999999999999</v>
      </c>
      <c r="CB84" s="144">
        <f>SUM(CB54, -CB57)</f>
        <v>0.18240000000000001</v>
      </c>
      <c r="CC84" s="116">
        <f>SUM(CC54, -CC57)</f>
        <v>0.186</v>
      </c>
      <c r="CD84" s="179">
        <f>SUM(CD52, -CD56)</f>
        <v>0.183</v>
      </c>
      <c r="CE84" s="146">
        <f>SUM(CE52, -CE56)</f>
        <v>0.18330000000000002</v>
      </c>
      <c r="CF84" s="120">
        <f>SUM(CF52, -CF56)</f>
        <v>0.17749999999999999</v>
      </c>
      <c r="CG84" s="179">
        <f>SUM(CG51, -CG55)</f>
        <v>0.1673</v>
      </c>
      <c r="CH84" s="146">
        <f>SUM(CH51, -CH55)</f>
        <v>0.16159999999999999</v>
      </c>
      <c r="CI84" s="120">
        <f>SUM(CI51, -CI55)</f>
        <v>0.17750000000000002</v>
      </c>
      <c r="CJ84" s="178">
        <f>SUM(CJ55, -CJ58)</f>
        <v>0.17899999999999999</v>
      </c>
      <c r="CK84" s="146">
        <f>SUM(CK51, -CK55)</f>
        <v>0.1787</v>
      </c>
      <c r="CL84" s="120">
        <f>SUM(CL51, -CL55)</f>
        <v>0.18380000000000002</v>
      </c>
      <c r="CM84" s="179">
        <f>SUM(CM51, -CM55)</f>
        <v>0.1699</v>
      </c>
      <c r="CN84" s="146">
        <f>SUM(CN52, -CN56)</f>
        <v>0.1956</v>
      </c>
      <c r="CO84" s="120">
        <f>SUM(CO51, -CO55)</f>
        <v>0.19350000000000001</v>
      </c>
      <c r="CP84" s="176">
        <f>SUM(CP53, -CP57)</f>
        <v>0.20850000000000002</v>
      </c>
      <c r="CQ84" s="148">
        <f>SUM(CQ55, -CQ58)</f>
        <v>0.22969999999999999</v>
      </c>
      <c r="CR84" s="120">
        <f>SUM(CR51, -CR55)</f>
        <v>0.22519999999999998</v>
      </c>
      <c r="CS84" s="176">
        <f>SUM(CS54, -CS57)</f>
        <v>0.2417</v>
      </c>
      <c r="CT84" s="148">
        <f>SUM(CT55, -CT58)</f>
        <v>0.24209999999999998</v>
      </c>
      <c r="CU84" s="118">
        <f>SUM(CU55, -CU58)</f>
        <v>0.2487</v>
      </c>
      <c r="CV84" s="175">
        <f>SUM(CV54, -CV57)</f>
        <v>0.21239999999999998</v>
      </c>
      <c r="CW84" s="144">
        <f>SUM(CW54, -CW57)</f>
        <v>0.1943</v>
      </c>
      <c r="CX84" s="118">
        <f>SUM(CX55, -CX58)</f>
        <v>0.23219999999999999</v>
      </c>
      <c r="CY84" s="178">
        <f>SUM(CY55, -CY58)</f>
        <v>0.22069999999999998</v>
      </c>
      <c r="CZ84" s="146">
        <f>SUM(CZ52, -CZ56)</f>
        <v>0.21450000000000002</v>
      </c>
      <c r="DA84" s="120">
        <f>SUM(DA52, -DA56)</f>
        <v>0.2107</v>
      </c>
      <c r="DB84" s="178">
        <f>SUM(DB55, -DB58)</f>
        <v>0.21339999999999998</v>
      </c>
      <c r="DC84" s="148">
        <f>SUM(DC55, -DC58)</f>
        <v>0.22019999999999998</v>
      </c>
      <c r="DD84" s="120">
        <f>SUM(DD52, -DD56)</f>
        <v>0.22770000000000001</v>
      </c>
      <c r="DE84" s="179">
        <f>SUM(DE51, -DE55)</f>
        <v>0.24559999999999998</v>
      </c>
      <c r="DF84" s="146">
        <f>SUM(DF52, -DF56)</f>
        <v>0.25240000000000001</v>
      </c>
      <c r="DG84" s="120">
        <f>SUM(DG52, -DG56)</f>
        <v>0.25190000000000001</v>
      </c>
      <c r="DH84" s="179">
        <f>SUM(DH52, -DH56)</f>
        <v>0.26200000000000001</v>
      </c>
      <c r="DI84" s="146">
        <f>SUM(DI52, -DI56)</f>
        <v>0.25409999999999999</v>
      </c>
      <c r="DJ84" s="120">
        <f>SUM(DJ52, -DJ56)</f>
        <v>0.25279999999999997</v>
      </c>
      <c r="DK84" s="176">
        <f>SUM(DK54, -DK57)</f>
        <v>0.22949999999999998</v>
      </c>
      <c r="DL84" s="120">
        <f>SUM(DL52, -DL56)</f>
        <v>0.2303</v>
      </c>
      <c r="DM84" s="120">
        <f>SUM(DM52, -DM56)</f>
        <v>0.22789999999999999</v>
      </c>
      <c r="DN84" s="330">
        <f>SUM(DN52, -DN56)</f>
        <v>0.2646</v>
      </c>
      <c r="DO84" s="346">
        <f>SUM(DO73, -DO80,)</f>
        <v>0</v>
      </c>
      <c r="DP84" s="120">
        <f>SUM(DP52, -DP56)</f>
        <v>0.26179999999999998</v>
      </c>
      <c r="DQ84" s="179">
        <f>SUM(DQ51, -DQ55)</f>
        <v>0.26590000000000003</v>
      </c>
      <c r="DR84" s="146">
        <f>SUM(DR51, -DR55)</f>
        <v>0.30049999999999999</v>
      </c>
      <c r="DS84" s="116">
        <f>SUM(DS54, -DS57)</f>
        <v>0.31369999999999998</v>
      </c>
      <c r="DT84" s="176">
        <f>SUM(DT54, -DT57)</f>
        <v>0.33260000000000001</v>
      </c>
      <c r="DU84" s="144">
        <f>SUM(DU54, -DU57)</f>
        <v>0.318</v>
      </c>
      <c r="DV84" s="116">
        <f>SUM(DV54, -DV57)</f>
        <v>0.29580000000000001</v>
      </c>
      <c r="DW84" s="176">
        <f>SUM(DW54, -DW57)</f>
        <v>0.3145</v>
      </c>
      <c r="DX84" s="116">
        <f>SUM(DX54, -DX57)</f>
        <v>0.29530000000000001</v>
      </c>
      <c r="DY84" s="115">
        <f>SUM(DY54, -DY57)</f>
        <v>0.27699999999999997</v>
      </c>
      <c r="DZ84" s="208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202">SUM(EC73, -EC80)</f>
        <v>0</v>
      </c>
      <c r="ED84" s="6">
        <f t="shared" si="202"/>
        <v>0</v>
      </c>
      <c r="EE84" s="6">
        <f t="shared" si="202"/>
        <v>0</v>
      </c>
      <c r="EF84" s="6">
        <f t="shared" si="202"/>
        <v>0</v>
      </c>
      <c r="EG84" s="6">
        <f t="shared" si="202"/>
        <v>0</v>
      </c>
      <c r="EH84" s="6">
        <f t="shared" si="202"/>
        <v>0</v>
      </c>
      <c r="EI84" s="6">
        <f t="shared" si="202"/>
        <v>0</v>
      </c>
      <c r="EK84" s="144">
        <f>SUM(EK54, -EK57)</f>
        <v>0.27239999999999998</v>
      </c>
      <c r="EL84" s="116">
        <f>SUM(EL54, -EL57)</f>
        <v>0.2974</v>
      </c>
      <c r="EM84" s="176">
        <f>SUM(EM54, -EM57)</f>
        <v>0.25990000000000002</v>
      </c>
      <c r="EN84" s="144">
        <f>SUM(EN54, -EN57)</f>
        <v>0.27800000000000002</v>
      </c>
      <c r="EO84" s="116">
        <f>SUM(EO54, -EO57)</f>
        <v>0.29089999999999999</v>
      </c>
      <c r="EP84" s="176">
        <f>SUM(EP54, -EP57)</f>
        <v>0.27529999999999999</v>
      </c>
      <c r="EQ84" s="116">
        <f>SUM(EQ54, -EQ57)</f>
        <v>0.26890000000000003</v>
      </c>
      <c r="ER84" s="116">
        <f>SUM(ER54, -ER57)</f>
        <v>0.27149999999999996</v>
      </c>
      <c r="ES84" s="116">
        <f>SUM(ES54, -ES57)</f>
        <v>0.31020000000000003</v>
      </c>
      <c r="ET84" s="6">
        <f t="shared" ref="ES84:EV84" si="203">SUM(ET73, -ET80)</f>
        <v>0</v>
      </c>
      <c r="EU84" s="6">
        <f t="shared" si="203"/>
        <v>0</v>
      </c>
      <c r="EV84" s="6">
        <f t="shared" si="203"/>
        <v>0</v>
      </c>
      <c r="EW84" s="6">
        <f>SUM(EW73, -EW80,)</f>
        <v>0</v>
      </c>
      <c r="EX84" s="6">
        <f>SUM(EX73, -EX80,)</f>
        <v>0</v>
      </c>
      <c r="EY84" s="6">
        <f t="shared" ref="EY84:FB84" si="204">SUM(EY73, -EY80)</f>
        <v>0</v>
      </c>
      <c r="EZ84" s="6">
        <f t="shared" si="204"/>
        <v>0</v>
      </c>
      <c r="FA84" s="6">
        <f t="shared" si="204"/>
        <v>0</v>
      </c>
      <c r="FB84" s="6">
        <f t="shared" si="204"/>
        <v>0</v>
      </c>
      <c r="FC84" s="6">
        <f>SUM(FC73, -FC80,)</f>
        <v>0</v>
      </c>
      <c r="FD84" s="6">
        <f>SUM(FD73, -FD80,)</f>
        <v>0</v>
      </c>
      <c r="FE84" s="6">
        <f t="shared" ref="FE84:FH84" si="205">SUM(FE73, -FE80)</f>
        <v>0</v>
      </c>
      <c r="FF84" s="6">
        <f t="shared" si="205"/>
        <v>0</v>
      </c>
      <c r="FG84" s="6">
        <f t="shared" si="205"/>
        <v>0</v>
      </c>
      <c r="FH84" s="6">
        <f t="shared" si="205"/>
        <v>0</v>
      </c>
      <c r="FI84" s="6">
        <f>SUM(FI73, -FI80,)</f>
        <v>0</v>
      </c>
      <c r="FJ84" s="6">
        <f>SUM(FJ73, -FJ80,)</f>
        <v>0</v>
      </c>
      <c r="FK84" s="6">
        <f t="shared" ref="FK84:FN84" si="206">SUM(FK73, -FK80)</f>
        <v>0</v>
      </c>
      <c r="FL84" s="6">
        <f t="shared" si="206"/>
        <v>0</v>
      </c>
      <c r="FM84" s="6">
        <f t="shared" si="206"/>
        <v>0</v>
      </c>
      <c r="FN84" s="6">
        <f t="shared" si="206"/>
        <v>0</v>
      </c>
      <c r="FO84" s="6">
        <f>SUM(FO73, -FO80,)</f>
        <v>0</v>
      </c>
      <c r="FP84" s="6">
        <f>SUM(FP73, -FP80,)</f>
        <v>0</v>
      </c>
      <c r="FQ84" s="6">
        <f t="shared" ref="FQ84:FT84" si="207">SUM(FQ73, -FQ80)</f>
        <v>0</v>
      </c>
      <c r="FR84" s="6">
        <f t="shared" si="207"/>
        <v>0</v>
      </c>
      <c r="FS84" s="6">
        <f t="shared" si="207"/>
        <v>0</v>
      </c>
      <c r="FT84" s="6">
        <f t="shared" si="207"/>
        <v>0</v>
      </c>
      <c r="FU84" s="6">
        <f>SUM(FU73, -FU80,)</f>
        <v>0</v>
      </c>
      <c r="FV84" s="6">
        <f>SUM(FV73, -FV80,)</f>
        <v>0</v>
      </c>
      <c r="FW84" s="6">
        <f t="shared" ref="FW84:FZ84" si="208">SUM(FW73, -FW80)</f>
        <v>0</v>
      </c>
      <c r="FX84" s="6">
        <f t="shared" si="208"/>
        <v>0</v>
      </c>
      <c r="FY84" s="6">
        <f t="shared" si="208"/>
        <v>0</v>
      </c>
      <c r="FZ84" s="6">
        <f t="shared" si="208"/>
        <v>0</v>
      </c>
      <c r="GA84" s="6">
        <f>SUM(GA73, -GA80,)</f>
        <v>0</v>
      </c>
      <c r="GB84" s="6">
        <f>SUM(GB73, -GB80,)</f>
        <v>0</v>
      </c>
      <c r="GC84" s="6">
        <f t="shared" ref="GC84:GF84" si="209">SUM(GC73, -GC80)</f>
        <v>0</v>
      </c>
      <c r="GD84" s="6">
        <f t="shared" si="209"/>
        <v>0</v>
      </c>
      <c r="GE84" s="6">
        <f t="shared" si="209"/>
        <v>0</v>
      </c>
      <c r="GF84" s="6">
        <f t="shared" si="209"/>
        <v>0</v>
      </c>
      <c r="GG84" s="6">
        <f>SUM(GG73, -GG80,)</f>
        <v>0</v>
      </c>
      <c r="GH84" s="6">
        <f>SUM(GH73, -GH80,)</f>
        <v>0</v>
      </c>
      <c r="GI84" s="6">
        <f t="shared" ref="GI84:GL84" si="210">SUM(GI73, -GI80)</f>
        <v>0</v>
      </c>
      <c r="GJ84" s="6">
        <f t="shared" si="210"/>
        <v>0</v>
      </c>
      <c r="GK84" s="6">
        <f t="shared" si="210"/>
        <v>0</v>
      </c>
      <c r="GL84" s="6">
        <f t="shared" si="210"/>
        <v>0</v>
      </c>
      <c r="GM84" s="6">
        <f>SUM(GM73, -GM80,)</f>
        <v>0</v>
      </c>
      <c r="GN84" s="6">
        <f>SUM(GN73, -GN80,)</f>
        <v>0</v>
      </c>
      <c r="GO84" s="6">
        <f t="shared" ref="GO84:GR84" si="211">SUM(GO73, -GO80)</f>
        <v>0</v>
      </c>
      <c r="GP84" s="6">
        <f t="shared" si="211"/>
        <v>0</v>
      </c>
      <c r="GQ84" s="6">
        <f t="shared" si="211"/>
        <v>0</v>
      </c>
      <c r="GR84" s="6">
        <f t="shared" si="211"/>
        <v>0</v>
      </c>
      <c r="GS84" s="6">
        <f>SUM(GS73, -GS80,)</f>
        <v>0</v>
      </c>
      <c r="GT84" s="6">
        <f>SUM(GT73, -GT80,)</f>
        <v>0</v>
      </c>
      <c r="GU84" s="6">
        <f t="shared" ref="GU84:HA84" si="212">SUM(GU73, -GU80)</f>
        <v>0</v>
      </c>
      <c r="GV84" s="6">
        <f t="shared" si="212"/>
        <v>0</v>
      </c>
      <c r="GW84" s="6">
        <f t="shared" si="212"/>
        <v>0</v>
      </c>
      <c r="GX84" s="6">
        <f t="shared" si="212"/>
        <v>0</v>
      </c>
      <c r="GY84" s="6">
        <f t="shared" si="212"/>
        <v>0</v>
      </c>
      <c r="GZ84" s="6">
        <f t="shared" si="212"/>
        <v>0</v>
      </c>
      <c r="HA84" s="6">
        <f t="shared" si="212"/>
        <v>0</v>
      </c>
      <c r="HC84" s="6">
        <f>SUM(HC73, -HC80,)</f>
        <v>0</v>
      </c>
      <c r="HD84" s="6">
        <f>SUM(HD73, -HD80,)</f>
        <v>0</v>
      </c>
      <c r="HE84" s="6">
        <f t="shared" ref="HE84:HH84" si="213">SUM(HE73, -HE80)</f>
        <v>0</v>
      </c>
      <c r="HF84" s="6">
        <f t="shared" si="213"/>
        <v>0</v>
      </c>
      <c r="HG84" s="6">
        <f t="shared" si="213"/>
        <v>0</v>
      </c>
      <c r="HH84" s="6">
        <f t="shared" si="213"/>
        <v>0</v>
      </c>
      <c r="HI84" s="6">
        <f>SUM(HI73, -HI80,)</f>
        <v>0</v>
      </c>
      <c r="HJ84" s="6">
        <f>SUM(HJ73, -HJ80,)</f>
        <v>0</v>
      </c>
      <c r="HK84" s="6">
        <f t="shared" ref="HK84:HN84" si="214">SUM(HK73, -HK80)</f>
        <v>0</v>
      </c>
      <c r="HL84" s="6">
        <f t="shared" si="214"/>
        <v>0</v>
      </c>
      <c r="HM84" s="6">
        <f t="shared" si="214"/>
        <v>0</v>
      </c>
      <c r="HN84" s="6">
        <f t="shared" si="214"/>
        <v>0</v>
      </c>
      <c r="HO84" s="6">
        <f>SUM(HO73, -HO80,)</f>
        <v>0</v>
      </c>
      <c r="HP84" s="6">
        <f>SUM(HP73, -HP80,)</f>
        <v>0</v>
      </c>
      <c r="HQ84" s="6">
        <f t="shared" ref="HQ84:HT84" si="215">SUM(HQ73, -HQ80)</f>
        <v>0</v>
      </c>
      <c r="HR84" s="6">
        <f t="shared" si="215"/>
        <v>0</v>
      </c>
      <c r="HS84" s="6">
        <f t="shared" si="215"/>
        <v>0</v>
      </c>
      <c r="HT84" s="6">
        <f t="shared" si="215"/>
        <v>0</v>
      </c>
      <c r="HU84" s="6">
        <f>SUM(HU73, -HU80,)</f>
        <v>0</v>
      </c>
      <c r="HV84" s="6">
        <f>SUM(HV73, -HV80,)</f>
        <v>0</v>
      </c>
      <c r="HW84" s="6">
        <f t="shared" ref="HW84:HZ84" si="216">SUM(HW73, -HW80)</f>
        <v>0</v>
      </c>
      <c r="HX84" s="6">
        <f t="shared" si="216"/>
        <v>0</v>
      </c>
      <c r="HY84" s="6">
        <f t="shared" si="216"/>
        <v>0</v>
      </c>
      <c r="HZ84" s="6">
        <f t="shared" si="216"/>
        <v>0</v>
      </c>
      <c r="IA84" s="6">
        <f>SUM(IA73, -IA80,)</f>
        <v>0</v>
      </c>
      <c r="IB84" s="6">
        <f>SUM(IB73, -IB80,)</f>
        <v>0</v>
      </c>
      <c r="IC84" s="6">
        <f t="shared" ref="IC84:IF84" si="217">SUM(IC73, -IC80)</f>
        <v>0</v>
      </c>
      <c r="ID84" s="6">
        <f t="shared" si="217"/>
        <v>0</v>
      </c>
      <c r="IE84" s="6">
        <f t="shared" si="217"/>
        <v>0</v>
      </c>
      <c r="IF84" s="6">
        <f t="shared" si="217"/>
        <v>0</v>
      </c>
      <c r="IG84" s="6">
        <f>SUM(IG73, -IG80,)</f>
        <v>0</v>
      </c>
      <c r="IH84" s="6">
        <f>SUM(IH73, -IH80,)</f>
        <v>0</v>
      </c>
      <c r="II84" s="6">
        <f t="shared" ref="II84:IL84" si="218">SUM(II73, -II80)</f>
        <v>0</v>
      </c>
      <c r="IJ84" s="6">
        <f t="shared" si="218"/>
        <v>0</v>
      </c>
      <c r="IK84" s="6">
        <f t="shared" si="218"/>
        <v>0</v>
      </c>
      <c r="IL84" s="6">
        <f t="shared" si="218"/>
        <v>0</v>
      </c>
      <c r="IM84" s="6">
        <f>SUM(IM73, -IM80,)</f>
        <v>0</v>
      </c>
      <c r="IN84" s="6">
        <f>SUM(IN73, -IN80,)</f>
        <v>0</v>
      </c>
      <c r="IO84" s="6">
        <f t="shared" ref="IO84:IR84" si="219">SUM(IO73, -IO80)</f>
        <v>0</v>
      </c>
      <c r="IP84" s="6">
        <f t="shared" si="219"/>
        <v>0</v>
      </c>
      <c r="IQ84" s="6">
        <f t="shared" si="219"/>
        <v>0</v>
      </c>
      <c r="IR84" s="6">
        <f t="shared" si="219"/>
        <v>0</v>
      </c>
      <c r="IS84" s="6">
        <f>SUM(IS73, -IS80,)</f>
        <v>0</v>
      </c>
      <c r="IT84" s="6">
        <f>SUM(IT73, -IT80,)</f>
        <v>0</v>
      </c>
      <c r="IU84" s="6">
        <f t="shared" ref="IU84:IX84" si="220">SUM(IU73, -IU80)</f>
        <v>0</v>
      </c>
      <c r="IV84" s="6">
        <f t="shared" si="220"/>
        <v>0</v>
      </c>
      <c r="IW84" s="6">
        <f t="shared" si="220"/>
        <v>0</v>
      </c>
      <c r="IX84" s="6">
        <f t="shared" si="220"/>
        <v>0</v>
      </c>
      <c r="IY84" s="6">
        <f>SUM(IY73, -IY80,)</f>
        <v>0</v>
      </c>
      <c r="IZ84" s="6">
        <f>SUM(IZ73, -IZ80,)</f>
        <v>0</v>
      </c>
      <c r="JA84" s="6">
        <f t="shared" ref="JA84:JD84" si="221">SUM(JA73, -JA80)</f>
        <v>0</v>
      </c>
      <c r="JB84" s="6">
        <f t="shared" si="221"/>
        <v>0</v>
      </c>
      <c r="JC84" s="6">
        <f t="shared" si="221"/>
        <v>0</v>
      </c>
      <c r="JD84" s="6">
        <f t="shared" si="221"/>
        <v>0</v>
      </c>
      <c r="JE84" s="6">
        <f>SUM(JE73, -JE80,)</f>
        <v>0</v>
      </c>
      <c r="JF84" s="6">
        <f>SUM(JF73, -JF80,)</f>
        <v>0</v>
      </c>
      <c r="JG84" s="6">
        <f t="shared" ref="JG84:JJ84" si="222">SUM(JG73, -JG80)</f>
        <v>0</v>
      </c>
      <c r="JH84" s="6">
        <f t="shared" si="222"/>
        <v>0</v>
      </c>
      <c r="JI84" s="6">
        <f t="shared" si="222"/>
        <v>0</v>
      </c>
      <c r="JJ84" s="6">
        <f t="shared" si="222"/>
        <v>0</v>
      </c>
      <c r="JK84" s="6">
        <f>SUM(JK73, -JK80,)</f>
        <v>0</v>
      </c>
      <c r="JL84" s="6">
        <f>SUM(JL73, -JL80,)</f>
        <v>0</v>
      </c>
      <c r="JM84" s="6">
        <f t="shared" ref="JM84:JS84" si="223">SUM(JM73, -JM80)</f>
        <v>0</v>
      </c>
      <c r="JN84" s="6">
        <f t="shared" si="223"/>
        <v>0</v>
      </c>
      <c r="JO84" s="6">
        <f t="shared" si="223"/>
        <v>0</v>
      </c>
      <c r="JP84" s="6">
        <f t="shared" si="223"/>
        <v>0</v>
      </c>
      <c r="JQ84" s="6">
        <f t="shared" si="223"/>
        <v>0</v>
      </c>
      <c r="JR84" s="6">
        <f t="shared" si="223"/>
        <v>0</v>
      </c>
      <c r="JS84" s="6">
        <f t="shared" si="223"/>
        <v>0</v>
      </c>
    </row>
    <row r="85" spans="1:279" ht="15.75" thickBot="1" x14ac:dyDescent="0.3">
      <c r="A85" s="60"/>
      <c r="B85" s="60"/>
      <c r="C85" s="102"/>
      <c r="D85" s="154" t="s">
        <v>48</v>
      </c>
      <c r="E85" s="42" t="s">
        <v>68</v>
      </c>
      <c r="F85" s="155" t="s">
        <v>37</v>
      </c>
      <c r="G85" s="142" t="s">
        <v>65</v>
      </c>
      <c r="H85" s="114" t="s">
        <v>70</v>
      </c>
      <c r="I85" s="177" t="s">
        <v>68</v>
      </c>
      <c r="J85" s="152" t="s">
        <v>39</v>
      </c>
      <c r="K85" s="114" t="s">
        <v>39</v>
      </c>
      <c r="L85" s="182" t="s">
        <v>40</v>
      </c>
      <c r="M85" s="152" t="s">
        <v>46</v>
      </c>
      <c r="N85" s="117" t="s">
        <v>70</v>
      </c>
      <c r="O85" s="182" t="s">
        <v>63</v>
      </c>
      <c r="P85" s="163" t="s">
        <v>53</v>
      </c>
      <c r="Q85" s="117" t="s">
        <v>65</v>
      </c>
      <c r="R85" s="182" t="s">
        <v>64</v>
      </c>
      <c r="S85" s="227" t="s">
        <v>63</v>
      </c>
      <c r="T85" s="32" t="s">
        <v>63</v>
      </c>
      <c r="U85" s="165" t="s">
        <v>41</v>
      </c>
      <c r="V85" s="227" t="s">
        <v>47</v>
      </c>
      <c r="W85" s="36" t="s">
        <v>41</v>
      </c>
      <c r="X85" s="157" t="s">
        <v>63</v>
      </c>
      <c r="Y85" s="163" t="s">
        <v>63</v>
      </c>
      <c r="Z85" s="123" t="s">
        <v>63</v>
      </c>
      <c r="AA85" s="177" t="s">
        <v>55</v>
      </c>
      <c r="AB85" s="200" t="s">
        <v>41</v>
      </c>
      <c r="AC85" s="168" t="s">
        <v>48</v>
      </c>
      <c r="AD85" s="182" t="s">
        <v>63</v>
      </c>
      <c r="AE85" s="228" t="s">
        <v>48</v>
      </c>
      <c r="AF85" s="32" t="s">
        <v>63</v>
      </c>
      <c r="AG85" s="165" t="s">
        <v>48</v>
      </c>
      <c r="AH85" s="200" t="s">
        <v>48</v>
      </c>
      <c r="AI85" s="117" t="s">
        <v>68</v>
      </c>
      <c r="AJ85" s="177" t="s">
        <v>68</v>
      </c>
      <c r="AK85" s="227" t="s">
        <v>63</v>
      </c>
      <c r="AL85" s="36" t="s">
        <v>59</v>
      </c>
      <c r="AM85" s="157" t="s">
        <v>40</v>
      </c>
      <c r="AN85" s="164" t="s">
        <v>52</v>
      </c>
      <c r="AO85" s="188" t="s">
        <v>52</v>
      </c>
      <c r="AP85" s="199" t="s">
        <v>52</v>
      </c>
      <c r="AQ85" s="200" t="s">
        <v>59</v>
      </c>
      <c r="AR85" s="168" t="s">
        <v>59</v>
      </c>
      <c r="AS85" s="199" t="s">
        <v>52</v>
      </c>
      <c r="AT85" s="227" t="s">
        <v>63</v>
      </c>
      <c r="AU85" s="36" t="s">
        <v>59</v>
      </c>
      <c r="AV85" s="155" t="s">
        <v>38</v>
      </c>
      <c r="AW85" s="163" t="s">
        <v>47</v>
      </c>
      <c r="AX85" s="117" t="s">
        <v>42</v>
      </c>
      <c r="AY85" s="182" t="s">
        <v>47</v>
      </c>
      <c r="AZ85" s="142" t="s">
        <v>42</v>
      </c>
      <c r="BA85" s="123" t="s">
        <v>63</v>
      </c>
      <c r="BB85" s="182" t="s">
        <v>47</v>
      </c>
      <c r="BC85" s="142" t="s">
        <v>42</v>
      </c>
      <c r="BD85" s="123" t="s">
        <v>63</v>
      </c>
      <c r="BE85" s="182" t="s">
        <v>63</v>
      </c>
      <c r="BF85" s="163" t="s">
        <v>63</v>
      </c>
      <c r="BG85" s="123" t="s">
        <v>63</v>
      </c>
      <c r="BH85" s="182" t="s">
        <v>63</v>
      </c>
      <c r="BI85" s="200" t="s">
        <v>67</v>
      </c>
      <c r="BJ85" s="123" t="s">
        <v>63</v>
      </c>
      <c r="BK85" s="182" t="s">
        <v>63</v>
      </c>
      <c r="BL85" s="142" t="s">
        <v>49</v>
      </c>
      <c r="BM85" s="117" t="s">
        <v>49</v>
      </c>
      <c r="BN85" s="177" t="s">
        <v>49</v>
      </c>
      <c r="BO85" s="168" t="s">
        <v>41</v>
      </c>
      <c r="BP85" s="168" t="s">
        <v>41</v>
      </c>
      <c r="BQ85" s="123" t="s">
        <v>47</v>
      </c>
      <c r="BS85" s="142" t="s">
        <v>49</v>
      </c>
      <c r="BT85" s="168" t="s">
        <v>67</v>
      </c>
      <c r="BU85" s="186" t="s">
        <v>67</v>
      </c>
      <c r="BV85" s="164" t="s">
        <v>37</v>
      </c>
      <c r="BW85" s="188" t="s">
        <v>37</v>
      </c>
      <c r="BX85" s="182" t="s">
        <v>40</v>
      </c>
      <c r="BY85" s="227" t="s">
        <v>40</v>
      </c>
      <c r="BZ85" s="32" t="s">
        <v>40</v>
      </c>
      <c r="CA85" s="157" t="s">
        <v>47</v>
      </c>
      <c r="CB85" s="158" t="s">
        <v>38</v>
      </c>
      <c r="CC85" s="119" t="s">
        <v>38</v>
      </c>
      <c r="CD85" s="182" t="s">
        <v>63</v>
      </c>
      <c r="CE85" s="142" t="s">
        <v>68</v>
      </c>
      <c r="CF85" s="123" t="s">
        <v>63</v>
      </c>
      <c r="CG85" s="177" t="s">
        <v>42</v>
      </c>
      <c r="CH85" s="142" t="s">
        <v>42</v>
      </c>
      <c r="CI85" s="260" t="s">
        <v>54</v>
      </c>
      <c r="CJ85" s="177" t="s">
        <v>68</v>
      </c>
      <c r="CK85" s="163" t="s">
        <v>63</v>
      </c>
      <c r="CL85" s="117" t="s">
        <v>68</v>
      </c>
      <c r="CM85" s="182" t="s">
        <v>63</v>
      </c>
      <c r="CN85" s="142" t="s">
        <v>42</v>
      </c>
      <c r="CO85" s="188" t="s">
        <v>44</v>
      </c>
      <c r="CP85" s="177" t="s">
        <v>68</v>
      </c>
      <c r="CQ85" s="142" t="s">
        <v>42</v>
      </c>
      <c r="CR85" s="188" t="s">
        <v>44</v>
      </c>
      <c r="CS85" s="199" t="s">
        <v>44</v>
      </c>
      <c r="CT85" s="200" t="s">
        <v>48</v>
      </c>
      <c r="CU85" s="168" t="s">
        <v>48</v>
      </c>
      <c r="CV85" s="186" t="s">
        <v>48</v>
      </c>
      <c r="CW85" s="200" t="s">
        <v>48</v>
      </c>
      <c r="CX85" s="188" t="s">
        <v>52</v>
      </c>
      <c r="CY85" s="199" t="s">
        <v>52</v>
      </c>
      <c r="CZ85" s="158" t="s">
        <v>38</v>
      </c>
      <c r="DA85" s="119" t="s">
        <v>38</v>
      </c>
      <c r="DB85" s="199" t="s">
        <v>44</v>
      </c>
      <c r="DC85" s="164" t="s">
        <v>44</v>
      </c>
      <c r="DD85" s="119" t="s">
        <v>38</v>
      </c>
      <c r="DE85" s="177" t="s">
        <v>49</v>
      </c>
      <c r="DF85" s="164" t="s">
        <v>37</v>
      </c>
      <c r="DG85" s="117" t="s">
        <v>42</v>
      </c>
      <c r="DH85" s="177" t="s">
        <v>42</v>
      </c>
      <c r="DI85" s="164" t="s">
        <v>37</v>
      </c>
      <c r="DJ85" s="123" t="s">
        <v>63</v>
      </c>
      <c r="DK85" s="199" t="s">
        <v>37</v>
      </c>
      <c r="DL85" s="188" t="s">
        <v>37</v>
      </c>
      <c r="DM85" s="117" t="s">
        <v>42</v>
      </c>
      <c r="DN85" s="329" t="s">
        <v>42</v>
      </c>
      <c r="DO85" s="345"/>
      <c r="DP85" s="188" t="s">
        <v>37</v>
      </c>
      <c r="DQ85" s="177" t="s">
        <v>49</v>
      </c>
      <c r="DR85" s="142" t="s">
        <v>49</v>
      </c>
      <c r="DS85" s="117" t="s">
        <v>49</v>
      </c>
      <c r="DT85" s="177" t="s">
        <v>42</v>
      </c>
      <c r="DU85" s="142" t="s">
        <v>42</v>
      </c>
      <c r="DV85" s="188" t="s">
        <v>53</v>
      </c>
      <c r="DW85" s="199" t="s">
        <v>53</v>
      </c>
      <c r="DX85" s="188" t="s">
        <v>53</v>
      </c>
      <c r="DY85" s="260" t="s">
        <v>54</v>
      </c>
      <c r="DZ85" s="123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64" t="s">
        <v>53</v>
      </c>
      <c r="EL85" s="117" t="s">
        <v>42</v>
      </c>
      <c r="EM85" s="199" t="s">
        <v>53</v>
      </c>
      <c r="EN85" s="164" t="s">
        <v>53</v>
      </c>
      <c r="EO85" s="188" t="s">
        <v>53</v>
      </c>
      <c r="EP85" s="180" t="s">
        <v>39</v>
      </c>
      <c r="EQ85" s="119" t="s">
        <v>39</v>
      </c>
      <c r="ER85" s="119" t="s">
        <v>39</v>
      </c>
      <c r="ES85" s="119" t="s">
        <v>39</v>
      </c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3">
        <f>SUM(C73, -C79)</f>
        <v>0</v>
      </c>
      <c r="D86" s="146">
        <f>SUM(D53, -D58)</f>
        <v>1.8200000000000001E-2</v>
      </c>
      <c r="E86" s="93">
        <f>SUM(E52, -E55)</f>
        <v>3.8199999999999998E-2</v>
      </c>
      <c r="F86" s="151">
        <f>SUM(F53, -F58)</f>
        <v>9.1899999999999996E-2</v>
      </c>
      <c r="G86" s="146">
        <f>SUM(G52, -G56)</f>
        <v>0.10350000000000001</v>
      </c>
      <c r="H86" s="120">
        <f>SUM(H51, -H52)</f>
        <v>0.1086</v>
      </c>
      <c r="I86" s="176">
        <f>SUM(I52, -I54)</f>
        <v>0.1183</v>
      </c>
      <c r="J86" s="144">
        <f>SUM(J51, -J53)</f>
        <v>0.1168</v>
      </c>
      <c r="K86" s="116">
        <f>SUM(K52, -K54)</f>
        <v>0.105</v>
      </c>
      <c r="L86" s="179">
        <f>SUM(L52, -L55)</f>
        <v>8.9499999999999996E-2</v>
      </c>
      <c r="M86" s="153">
        <f>SUM(M53, -M57)</f>
        <v>9.5399999999999999E-2</v>
      </c>
      <c r="N86" s="120">
        <f>SUM(N51, -N53)</f>
        <v>8.5300000000000001E-2</v>
      </c>
      <c r="O86" s="176">
        <f>SUM(O52, -O54)</f>
        <v>8.1000000000000003E-2</v>
      </c>
      <c r="P86" s="144">
        <f>SUM(P52, -P55)</f>
        <v>7.2700000000000001E-2</v>
      </c>
      <c r="Q86" s="120">
        <f>SUM(Q51, -Q52)</f>
        <v>8.9700000000000016E-2</v>
      </c>
      <c r="R86" s="179">
        <f>SUM(R52, -R54)</f>
        <v>0.10619999999999999</v>
      </c>
      <c r="S86" s="226">
        <f>SUM(S52, -S54)</f>
        <v>0.11219999999999999</v>
      </c>
      <c r="T86" s="93">
        <f>SUM(T52, -T54)</f>
        <v>0.1242</v>
      </c>
      <c r="U86" s="151">
        <f>SUM(U53, -U58)</f>
        <v>9.1299999999999992E-2</v>
      </c>
      <c r="V86" s="224">
        <f>SUM(V52, -V55)</f>
        <v>8.7400000000000005E-2</v>
      </c>
      <c r="W86" s="15">
        <f>SUM(W53, -W58)</f>
        <v>9.0999999999999998E-2</v>
      </c>
      <c r="X86" s="150">
        <f>SUM(X52, -X54)</f>
        <v>0.1132</v>
      </c>
      <c r="Y86" s="144">
        <f>SUM(Y52, -Y54)</f>
        <v>0.1391</v>
      </c>
      <c r="Z86" s="116">
        <f>SUM(Z52, -Z55)</f>
        <v>0.15459999999999999</v>
      </c>
      <c r="AA86" s="178">
        <f>SUM(AA51, -AA54)</f>
        <v>0.1416</v>
      </c>
      <c r="AB86" s="146">
        <f>SUM(AB53, -AB57)</f>
        <v>0.1053</v>
      </c>
      <c r="AC86" s="120">
        <f>SUM(AC53, -AC56)</f>
        <v>0.11449999999999999</v>
      </c>
      <c r="AD86" s="176">
        <f>SUM(AD52, -AD55)</f>
        <v>0.1142</v>
      </c>
      <c r="AE86" s="224">
        <f>SUM(AE53, -AE56)</f>
        <v>0.1391</v>
      </c>
      <c r="AF86" s="93">
        <f>SUM(AF52, -AF55)</f>
        <v>0.12469999999999999</v>
      </c>
      <c r="AG86" s="151">
        <f>SUM(AG53, -AG57)</f>
        <v>0.1419</v>
      </c>
      <c r="AH86" s="146">
        <f>SUM(AH53, -AH57)</f>
        <v>0.1583</v>
      </c>
      <c r="AI86" s="116">
        <f>SUM(AI51, -AI54)</f>
        <v>0.1371</v>
      </c>
      <c r="AJ86" s="176">
        <f>SUM(AJ51, -AJ54)</f>
        <v>0.13830000000000001</v>
      </c>
      <c r="AK86" s="226">
        <f>SUM(AK52, -AK55)</f>
        <v>0.12040000000000001</v>
      </c>
      <c r="AL86" s="94">
        <f>SUM(AL54, -AL58)</f>
        <v>0.13569999999999999</v>
      </c>
      <c r="AM86" s="151">
        <f>SUM(AM52, -AM55)</f>
        <v>0.17749999999999999</v>
      </c>
      <c r="AN86" s="153">
        <f>SUM(AN53, -AN57)</f>
        <v>0.1784</v>
      </c>
      <c r="AO86" s="115">
        <f>SUM(AO53, -AO57)</f>
        <v>0.16720000000000002</v>
      </c>
      <c r="AP86" s="175">
        <f>SUM(AP53, -AP57)</f>
        <v>0.14839999999999998</v>
      </c>
      <c r="AQ86" s="153">
        <f>SUM(AQ54, -AQ58)</f>
        <v>0.15309999999999999</v>
      </c>
      <c r="AR86" s="115">
        <f>SUM(AR54, -AR58)</f>
        <v>0.16</v>
      </c>
      <c r="AS86" s="175">
        <f>SUM(AS53, -AS57)</f>
        <v>0.15510000000000002</v>
      </c>
      <c r="AT86" s="226">
        <f>SUM(AT52, -AT56)</f>
        <v>0.1467</v>
      </c>
      <c r="AU86" s="94">
        <f>SUM(AU54, -AU58)</f>
        <v>0.14990000000000001</v>
      </c>
      <c r="AV86" s="149">
        <f>SUM(AV55, -AV58)</f>
        <v>0.14679999999999999</v>
      </c>
      <c r="AW86" s="146">
        <f>SUM(AW53, -AW56)</f>
        <v>0.16059999999999999</v>
      </c>
      <c r="AX86" s="120">
        <f>SUM(AX52, -AX55)</f>
        <v>0.17030000000000001</v>
      </c>
      <c r="AY86" s="179">
        <f>SUM(AY53, -AY56)</f>
        <v>0.15629999999999999</v>
      </c>
      <c r="AZ86" s="146">
        <f>SUM(AZ52, -AZ55)</f>
        <v>0.14319999999999999</v>
      </c>
      <c r="BA86" s="116">
        <f>SUM(BA53, -BA57)</f>
        <v>0.14000000000000001</v>
      </c>
      <c r="BB86" s="179">
        <f>SUM(BB53, -BB57)</f>
        <v>0.1532</v>
      </c>
      <c r="BC86" s="146">
        <f>SUM(BC52, -BC55)</f>
        <v>0.16789999999999999</v>
      </c>
      <c r="BD86" s="116">
        <f t="shared" ref="BD86:BK86" si="224">SUM(BD53, -BD57)</f>
        <v>0.15740000000000001</v>
      </c>
      <c r="BE86" s="176">
        <f t="shared" si="224"/>
        <v>0.2077</v>
      </c>
      <c r="BF86" s="144">
        <f t="shared" si="224"/>
        <v>0.20429999999999998</v>
      </c>
      <c r="BG86" s="116">
        <f t="shared" si="224"/>
        <v>0.19500000000000001</v>
      </c>
      <c r="BH86" s="176">
        <f t="shared" si="224"/>
        <v>0.17849999999999999</v>
      </c>
      <c r="BI86" s="166">
        <f t="shared" si="224"/>
        <v>0.16689999999999999</v>
      </c>
      <c r="BJ86" s="116">
        <f t="shared" si="224"/>
        <v>0.18679999999999999</v>
      </c>
      <c r="BK86" s="176">
        <f t="shared" si="224"/>
        <v>0.16539999999999999</v>
      </c>
      <c r="BL86" s="146">
        <f>SUM(BL52, -BL55)</f>
        <v>0.18720000000000001</v>
      </c>
      <c r="BM86" s="120">
        <f>SUM(BM52, -BM55)</f>
        <v>0.20290000000000002</v>
      </c>
      <c r="BN86" s="179">
        <f>SUM(BN51, -BN55)</f>
        <v>0.21590000000000001</v>
      </c>
      <c r="BO86" s="120">
        <f>SUM(BO54, -BO57)</f>
        <v>0.2205</v>
      </c>
      <c r="BP86" s="120">
        <f>SUM(BP54, -BP57)</f>
        <v>0.22239999999999999</v>
      </c>
      <c r="BQ86" s="120">
        <f>SUM(BQ52, -BQ55)</f>
        <v>0.24660000000000001</v>
      </c>
      <c r="BS86" s="146">
        <f>SUM(BS51, -BS55)</f>
        <v>0.2359</v>
      </c>
      <c r="BT86" s="208">
        <f>SUM(BT53, -BT56)</f>
        <v>0.22289999999999999</v>
      </c>
      <c r="BU86" s="187">
        <f>SUM(BU54, -BU57)</f>
        <v>0.23749999999999999</v>
      </c>
      <c r="BV86" s="146">
        <f t="shared" ref="BV86:CA86" si="225">SUM(BV52, -BV56)</f>
        <v>0.2329</v>
      </c>
      <c r="BW86" s="120">
        <f t="shared" si="225"/>
        <v>0.22009999999999999</v>
      </c>
      <c r="BX86" s="179">
        <f t="shared" si="225"/>
        <v>0.21760000000000002</v>
      </c>
      <c r="BY86" s="224">
        <f t="shared" si="225"/>
        <v>0.25340000000000001</v>
      </c>
      <c r="BZ86" s="15">
        <f t="shared" si="225"/>
        <v>0.24309999999999998</v>
      </c>
      <c r="CA86" s="151">
        <f t="shared" si="225"/>
        <v>0.22889999999999999</v>
      </c>
      <c r="CB86" s="148">
        <f>SUM(CB55, -CB58)</f>
        <v>0.18129999999999999</v>
      </c>
      <c r="CC86" s="118">
        <f>SUM(CC55, -CC58)</f>
        <v>0.1779</v>
      </c>
      <c r="CD86" s="176">
        <f>SUM(CD53, -CD57)</f>
        <v>0.17330000000000001</v>
      </c>
      <c r="CE86" s="144">
        <f>SUM(CE51, -CE54)</f>
        <v>0.1754</v>
      </c>
      <c r="CF86" s="116">
        <f>SUM(CF53, -CF57)</f>
        <v>0.1618</v>
      </c>
      <c r="CG86" s="179">
        <f>SUM(CG52, -CG55)</f>
        <v>0.16250000000000001</v>
      </c>
      <c r="CH86" s="146">
        <f>SUM(CH52, -CH55)</f>
        <v>0.1565</v>
      </c>
      <c r="CI86" s="120">
        <f>SUM(CI51, -CI54)</f>
        <v>0.16200000000000001</v>
      </c>
      <c r="CJ86" s="176">
        <f>SUM(CJ51, -CJ54)</f>
        <v>0.1641</v>
      </c>
      <c r="CK86" s="144">
        <f>SUM(CK53, -CK57)</f>
        <v>0.17180000000000001</v>
      </c>
      <c r="CL86" s="116">
        <f>SUM(CL51, -CL54)</f>
        <v>0.16739999999999999</v>
      </c>
      <c r="CM86" s="176">
        <f>SUM(CM53, -CM57)</f>
        <v>0.16289999999999999</v>
      </c>
      <c r="CN86" s="146">
        <f>SUM(CN51, -CN55)</f>
        <v>0.18050000000000002</v>
      </c>
      <c r="CO86" s="120">
        <f>SUM(CO52, -CO56)</f>
        <v>0.18640000000000001</v>
      </c>
      <c r="CP86" s="176">
        <f>SUM(CP51, -CP54)</f>
        <v>0.1948</v>
      </c>
      <c r="CQ86" s="146">
        <f>SUM(CQ51, -CQ55)</f>
        <v>0.22190000000000001</v>
      </c>
      <c r="CR86" s="120">
        <f t="shared" ref="CR86:CW86" si="226">SUM(CR52, -CR56)</f>
        <v>0.20519999999999999</v>
      </c>
      <c r="CS86" s="179">
        <f t="shared" si="226"/>
        <v>0.19850000000000001</v>
      </c>
      <c r="CT86" s="146">
        <f t="shared" si="226"/>
        <v>0.20760000000000001</v>
      </c>
      <c r="CU86" s="120">
        <f t="shared" si="226"/>
        <v>0.2117</v>
      </c>
      <c r="CV86" s="179">
        <f t="shared" si="226"/>
        <v>0.1971</v>
      </c>
      <c r="CW86" s="146">
        <f t="shared" si="226"/>
        <v>0.1923</v>
      </c>
      <c r="CX86" s="115">
        <f>SUM(CX54, -CX57)</f>
        <v>0.22939999999999999</v>
      </c>
      <c r="CY86" s="175">
        <f>SUM(CY54, -CY57)</f>
        <v>0.2651</v>
      </c>
      <c r="CZ86" s="148">
        <f>SUM(CZ55, -CZ58)</f>
        <v>0.21230000000000002</v>
      </c>
      <c r="DA86" s="118">
        <f>SUM(DA55, -DA58)</f>
        <v>0.20419999999999999</v>
      </c>
      <c r="DB86" s="179">
        <f>SUM(DB52, -DB56)</f>
        <v>0.20619999999999999</v>
      </c>
      <c r="DC86" s="146">
        <f>SUM(DC52, -DC56)</f>
        <v>0.2059</v>
      </c>
      <c r="DD86" s="118">
        <f>SUM(DD55, -DD58)</f>
        <v>0.2253</v>
      </c>
      <c r="DE86" s="179">
        <f>SUM(DE52, -DE56)</f>
        <v>0.24080000000000001</v>
      </c>
      <c r="DF86" s="146">
        <f>SUM(DF51, -DF55)</f>
        <v>0.2412</v>
      </c>
      <c r="DG86" s="120">
        <f>SUM(DG51, -DG55)</f>
        <v>0.23619999999999999</v>
      </c>
      <c r="DH86" s="179">
        <f>SUM(DH51, -DH55)</f>
        <v>0.23749999999999999</v>
      </c>
      <c r="DI86" s="146">
        <f>SUM(DI51, -DI55)</f>
        <v>0.23179999999999998</v>
      </c>
      <c r="DJ86" s="116">
        <f>SUM(DJ54, -DJ57)</f>
        <v>0.2505</v>
      </c>
      <c r="DK86" s="179">
        <f>SUM(DK51, -DK55)</f>
        <v>0.22670000000000001</v>
      </c>
      <c r="DL86" s="120">
        <f>SUM(DL51, -DL55)</f>
        <v>0.2296</v>
      </c>
      <c r="DM86" s="120">
        <f>SUM(DM51, -DM55)</f>
        <v>0.2157</v>
      </c>
      <c r="DN86" s="330">
        <f>SUM(DN51, -DN55)</f>
        <v>0.25690000000000002</v>
      </c>
      <c r="DO86" s="346">
        <f>SUM(DO73, -DO79)</f>
        <v>0</v>
      </c>
      <c r="DP86" s="120">
        <f>SUM(DP51, -DP55)</f>
        <v>0.26100000000000001</v>
      </c>
      <c r="DQ86" s="179">
        <f>SUM(DQ52, -DQ56)</f>
        <v>0.23159999999999997</v>
      </c>
      <c r="DR86" s="146">
        <f>SUM(DR52, -DR56)</f>
        <v>0.21999999999999997</v>
      </c>
      <c r="DS86" s="120">
        <f>SUM(DS52, -DS56)</f>
        <v>0.20660000000000001</v>
      </c>
      <c r="DT86" s="179">
        <f>SUM(DT52, -DT56)</f>
        <v>0.23470000000000002</v>
      </c>
      <c r="DU86" s="146">
        <f>SUM(DU52, -DU56)</f>
        <v>0.2354</v>
      </c>
      <c r="DV86" s="208">
        <f>SUM(DV51, -DV54)</f>
        <v>0.25059999999999999</v>
      </c>
      <c r="DW86" s="187">
        <f>SUM(DW51, -DW54)</f>
        <v>0.2535</v>
      </c>
      <c r="DX86" s="208">
        <f>SUM(DX51, -DX54)</f>
        <v>0.24280000000000002</v>
      </c>
      <c r="DY86" s="120">
        <f>SUM(DY51, -DY54)</f>
        <v>0.24439999999999998</v>
      </c>
      <c r="DZ86" s="116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166">
        <f>SUM(EK51, -EK54)</f>
        <v>0.26719999999999999</v>
      </c>
      <c r="EL86" s="120">
        <f>SUM(EL52, -EL56)</f>
        <v>0.26279999999999998</v>
      </c>
      <c r="EM86" s="187">
        <f>SUM(EM51, -EM54)</f>
        <v>0.25939999999999996</v>
      </c>
      <c r="EN86" s="166">
        <f>SUM(EN51, -EN54)</f>
        <v>0.2762</v>
      </c>
      <c r="EO86" s="208">
        <f>SUM(EO51, -EO54)</f>
        <v>0.24830000000000002</v>
      </c>
      <c r="EP86" s="176">
        <f>SUM(EP55, -EP58)</f>
        <v>0.23480000000000001</v>
      </c>
      <c r="EQ86" s="116">
        <f>SUM(EQ55, -EQ58)</f>
        <v>0.24660000000000001</v>
      </c>
      <c r="ER86" s="116">
        <f>SUM(ER55, -ER58)</f>
        <v>0.26319999999999999</v>
      </c>
      <c r="ES86" s="116">
        <f>SUM(ES55, -ES58)</f>
        <v>0.24530000000000002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2"/>
      <c r="D87" s="154" t="s">
        <v>47</v>
      </c>
      <c r="E87" s="11" t="s">
        <v>36</v>
      </c>
      <c r="F87" s="155" t="s">
        <v>36</v>
      </c>
      <c r="G87" s="158" t="s">
        <v>41</v>
      </c>
      <c r="H87" s="117" t="s">
        <v>49</v>
      </c>
      <c r="I87" s="177" t="s">
        <v>42</v>
      </c>
      <c r="J87" s="142" t="s">
        <v>42</v>
      </c>
      <c r="K87" s="114" t="s">
        <v>63</v>
      </c>
      <c r="L87" s="177" t="s">
        <v>70</v>
      </c>
      <c r="M87" s="142" t="s">
        <v>70</v>
      </c>
      <c r="N87" s="114" t="s">
        <v>46</v>
      </c>
      <c r="O87" s="182" t="s">
        <v>64</v>
      </c>
      <c r="P87" s="163" t="s">
        <v>63</v>
      </c>
      <c r="Q87" s="123" t="s">
        <v>64</v>
      </c>
      <c r="R87" s="177" t="s">
        <v>65</v>
      </c>
      <c r="S87" s="223" t="s">
        <v>65</v>
      </c>
      <c r="T87" s="42" t="s">
        <v>65</v>
      </c>
      <c r="U87" s="157" t="s">
        <v>47</v>
      </c>
      <c r="V87" s="231" t="s">
        <v>52</v>
      </c>
      <c r="W87" s="95" t="s">
        <v>54</v>
      </c>
      <c r="X87" s="165" t="s">
        <v>59</v>
      </c>
      <c r="Y87" s="200" t="s">
        <v>41</v>
      </c>
      <c r="Z87" s="123" t="s">
        <v>47</v>
      </c>
      <c r="AA87" s="182" t="s">
        <v>53</v>
      </c>
      <c r="AB87" s="152" t="s">
        <v>57</v>
      </c>
      <c r="AC87" s="123" t="s">
        <v>63</v>
      </c>
      <c r="AD87" s="186" t="s">
        <v>48</v>
      </c>
      <c r="AE87" s="228" t="s">
        <v>67</v>
      </c>
      <c r="AF87" s="23" t="s">
        <v>51</v>
      </c>
      <c r="AG87" s="147" t="s">
        <v>55</v>
      </c>
      <c r="AH87" s="142" t="s">
        <v>55</v>
      </c>
      <c r="AI87" s="188" t="s">
        <v>44</v>
      </c>
      <c r="AJ87" s="199" t="s">
        <v>44</v>
      </c>
      <c r="AK87" s="237" t="s">
        <v>44</v>
      </c>
      <c r="AL87" s="23" t="s">
        <v>44</v>
      </c>
      <c r="AM87" s="165" t="s">
        <v>59</v>
      </c>
      <c r="AN87" s="164" t="s">
        <v>44</v>
      </c>
      <c r="AO87" s="188" t="s">
        <v>44</v>
      </c>
      <c r="AP87" s="182" t="s">
        <v>40</v>
      </c>
      <c r="AQ87" s="163" t="s">
        <v>64</v>
      </c>
      <c r="AR87" s="123" t="s">
        <v>64</v>
      </c>
      <c r="AS87" s="199" t="s">
        <v>44</v>
      </c>
      <c r="AT87" s="237" t="s">
        <v>44</v>
      </c>
      <c r="AU87" s="23" t="s">
        <v>52</v>
      </c>
      <c r="AV87" s="233" t="s">
        <v>37</v>
      </c>
      <c r="AW87" s="164" t="s">
        <v>37</v>
      </c>
      <c r="AX87" s="123" t="s">
        <v>47</v>
      </c>
      <c r="AY87" s="177" t="s">
        <v>42</v>
      </c>
      <c r="AZ87" s="163" t="s">
        <v>63</v>
      </c>
      <c r="BA87" s="260" t="s">
        <v>54</v>
      </c>
      <c r="BB87" s="177" t="s">
        <v>42</v>
      </c>
      <c r="BC87" s="164" t="s">
        <v>53</v>
      </c>
      <c r="BD87" s="117" t="s">
        <v>42</v>
      </c>
      <c r="BE87" s="182" t="s">
        <v>47</v>
      </c>
      <c r="BF87" s="163" t="s">
        <v>47</v>
      </c>
      <c r="BG87" s="168" t="s">
        <v>67</v>
      </c>
      <c r="BH87" s="263" t="s">
        <v>54</v>
      </c>
      <c r="BI87" s="163" t="s">
        <v>63</v>
      </c>
      <c r="BJ87" s="168" t="s">
        <v>67</v>
      </c>
      <c r="BK87" s="186" t="s">
        <v>67</v>
      </c>
      <c r="BL87" s="163" t="s">
        <v>40</v>
      </c>
      <c r="BM87" s="123" t="s">
        <v>40</v>
      </c>
      <c r="BN87" s="199" t="s">
        <v>44</v>
      </c>
      <c r="BO87" s="117" t="s">
        <v>49</v>
      </c>
      <c r="BP87" s="123" t="s">
        <v>47</v>
      </c>
      <c r="BQ87" s="188" t="s">
        <v>52</v>
      </c>
      <c r="BS87" s="164" t="s">
        <v>44</v>
      </c>
      <c r="BT87" s="188" t="s">
        <v>37</v>
      </c>
      <c r="BU87" s="199" t="s">
        <v>37</v>
      </c>
      <c r="BV87" s="163" t="s">
        <v>40</v>
      </c>
      <c r="BW87" s="123" t="s">
        <v>40</v>
      </c>
      <c r="BX87" s="199" t="s">
        <v>37</v>
      </c>
      <c r="BY87" s="227" t="s">
        <v>47</v>
      </c>
      <c r="BZ87" s="32" t="s">
        <v>47</v>
      </c>
      <c r="CA87" s="157" t="s">
        <v>40</v>
      </c>
      <c r="CB87" s="154" t="s">
        <v>45</v>
      </c>
      <c r="CC87" s="188" t="s">
        <v>44</v>
      </c>
      <c r="CD87" s="177" t="s">
        <v>68</v>
      </c>
      <c r="CE87" s="163" t="s">
        <v>63</v>
      </c>
      <c r="CF87" s="117" t="s">
        <v>68</v>
      </c>
      <c r="CG87" s="182" t="s">
        <v>63</v>
      </c>
      <c r="CH87" s="154" t="s">
        <v>45</v>
      </c>
      <c r="CI87" s="117" t="s">
        <v>42</v>
      </c>
      <c r="CJ87" s="199" t="s">
        <v>37</v>
      </c>
      <c r="CK87" s="164" t="s">
        <v>37</v>
      </c>
      <c r="CL87" s="123" t="s">
        <v>63</v>
      </c>
      <c r="CM87" s="177" t="s">
        <v>68</v>
      </c>
      <c r="CN87" s="142" t="s">
        <v>68</v>
      </c>
      <c r="CO87" s="117" t="s">
        <v>68</v>
      </c>
      <c r="CP87" s="183" t="s">
        <v>45</v>
      </c>
      <c r="CQ87" s="164" t="s">
        <v>44</v>
      </c>
      <c r="CR87" s="119" t="s">
        <v>38</v>
      </c>
      <c r="CS87" s="177" t="s">
        <v>42</v>
      </c>
      <c r="CT87" s="142" t="s">
        <v>42</v>
      </c>
      <c r="CU87" s="117" t="s">
        <v>42</v>
      </c>
      <c r="CV87" s="177" t="s">
        <v>42</v>
      </c>
      <c r="CW87" s="142" t="s">
        <v>42</v>
      </c>
      <c r="CX87" s="123" t="s">
        <v>47</v>
      </c>
      <c r="CY87" s="182" t="s">
        <v>47</v>
      </c>
      <c r="CZ87" s="142" t="s">
        <v>42</v>
      </c>
      <c r="DA87" s="117" t="s">
        <v>42</v>
      </c>
      <c r="DB87" s="177" t="s">
        <v>42</v>
      </c>
      <c r="DC87" s="142" t="s">
        <v>42</v>
      </c>
      <c r="DD87" s="117" t="s">
        <v>42</v>
      </c>
      <c r="DE87" s="177" t="s">
        <v>42</v>
      </c>
      <c r="DF87" s="142" t="s">
        <v>42</v>
      </c>
      <c r="DG87" s="188" t="s">
        <v>37</v>
      </c>
      <c r="DH87" s="199" t="s">
        <v>37</v>
      </c>
      <c r="DI87" s="142" t="s">
        <v>42</v>
      </c>
      <c r="DJ87" s="117" t="s">
        <v>42</v>
      </c>
      <c r="DK87" s="177" t="s">
        <v>42</v>
      </c>
      <c r="DL87" s="117" t="s">
        <v>42</v>
      </c>
      <c r="DM87" s="188" t="s">
        <v>37</v>
      </c>
      <c r="DN87" s="331" t="s">
        <v>37</v>
      </c>
      <c r="DO87" s="345"/>
      <c r="DP87" s="117" t="s">
        <v>42</v>
      </c>
      <c r="DQ87" s="177" t="s">
        <v>42</v>
      </c>
      <c r="DR87" s="142" t="s">
        <v>42</v>
      </c>
      <c r="DS87" s="117" t="s">
        <v>42</v>
      </c>
      <c r="DT87" s="177" t="s">
        <v>49</v>
      </c>
      <c r="DU87" s="142" t="s">
        <v>49</v>
      </c>
      <c r="DV87" s="117" t="s">
        <v>42</v>
      </c>
      <c r="DW87" s="177" t="s">
        <v>42</v>
      </c>
      <c r="DX87" s="260" t="s">
        <v>54</v>
      </c>
      <c r="DY87" s="188" t="s">
        <v>53</v>
      </c>
      <c r="DZ87" s="260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42" t="s">
        <v>42</v>
      </c>
      <c r="EL87" s="122" t="s">
        <v>46</v>
      </c>
      <c r="EM87" s="183" t="s">
        <v>46</v>
      </c>
      <c r="EN87" s="154" t="s">
        <v>46</v>
      </c>
      <c r="EO87" s="119" t="s">
        <v>39</v>
      </c>
      <c r="EP87" s="199" t="s">
        <v>53</v>
      </c>
      <c r="EQ87" s="188" t="s">
        <v>53</v>
      </c>
      <c r="ER87" s="122" t="s">
        <v>46</v>
      </c>
      <c r="ES87" s="188" t="s">
        <v>53</v>
      </c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3">
        <f>SUM(C74, -C80)</f>
        <v>0</v>
      </c>
      <c r="D88" s="146">
        <f>SUM(D53, -D57)</f>
        <v>1.5699999999999999E-2</v>
      </c>
      <c r="E88" s="93">
        <f>SUM(E53, -E56)</f>
        <v>3.7900000000000003E-2</v>
      </c>
      <c r="F88" s="150">
        <f>SUM(F53, -F57)</f>
        <v>8.1100000000000005E-2</v>
      </c>
      <c r="G88" s="146">
        <f>SUM(G53, -G57)</f>
        <v>9.459999999999999E-2</v>
      </c>
      <c r="H88" s="120">
        <f>SUM(H52, -H55)</f>
        <v>0.10050000000000001</v>
      </c>
      <c r="I88" s="179">
        <f>SUM(I52, -I53)</f>
        <v>8.7900000000000006E-2</v>
      </c>
      <c r="J88" s="146">
        <f>SUM(J52, -J53)</f>
        <v>0.1066</v>
      </c>
      <c r="K88" s="116">
        <f>SUM(K52, -K53)</f>
        <v>0.10050000000000001</v>
      </c>
      <c r="L88" s="179">
        <f>SUM(L51, -L53)</f>
        <v>8.4699999999999998E-2</v>
      </c>
      <c r="M88" s="146">
        <f>SUM(M51, -M53)</f>
        <v>8.3199999999999996E-2</v>
      </c>
      <c r="N88" s="115">
        <f>SUM(N53, -N57)</f>
        <v>8.1199999999999994E-2</v>
      </c>
      <c r="O88" s="179">
        <f>SUM(O52, -O53)</f>
        <v>7.8899999999999998E-2</v>
      </c>
      <c r="P88" s="144">
        <f>SUM(P52, -P54)</f>
        <v>7.0900000000000005E-2</v>
      </c>
      <c r="Q88" s="120">
        <f>SUM(Q52, -Q54)</f>
        <v>8.9499999999999996E-2</v>
      </c>
      <c r="R88" s="179">
        <f>SUM(R51, -R52)</f>
        <v>9.2600000000000016E-2</v>
      </c>
      <c r="S88" s="224">
        <f>SUM(S51, -S52)</f>
        <v>0.10180000000000002</v>
      </c>
      <c r="T88" s="15">
        <f>SUM(T51, -T52)</f>
        <v>8.4400000000000017E-2</v>
      </c>
      <c r="U88" s="151">
        <f>SUM(U52, -U55)</f>
        <v>8.3199999999999996E-2</v>
      </c>
      <c r="V88" s="230">
        <f>SUM(V53, -V57)</f>
        <v>8.4099999999999994E-2</v>
      </c>
      <c r="W88" s="15">
        <f>SUM(W53, -W57)</f>
        <v>9.01E-2</v>
      </c>
      <c r="X88" s="145">
        <f>SUM(X53, -X58)</f>
        <v>0.1119</v>
      </c>
      <c r="Y88" s="146">
        <f>SUM(Y53, -Y57)</f>
        <v>0.13469999999999999</v>
      </c>
      <c r="Z88" s="120">
        <f>SUM(Z52, -Z54)</f>
        <v>0.15339999999999998</v>
      </c>
      <c r="AA88" s="176">
        <f>SUM(AA52, -AA54)</f>
        <v>0.13569999999999999</v>
      </c>
      <c r="AB88" s="144">
        <f>SUM(AB54, -AB58)</f>
        <v>9.9500000000000005E-2</v>
      </c>
      <c r="AC88" s="116">
        <f>SUM(AC52, -AC55)</f>
        <v>0.10930000000000001</v>
      </c>
      <c r="AD88" s="179">
        <f>SUM(AD53, -AD56)</f>
        <v>0.1137</v>
      </c>
      <c r="AE88" s="234">
        <f>SUM(AE53, -AE55)</f>
        <v>0.12990000000000002</v>
      </c>
      <c r="AF88" s="15">
        <f>SUM(AF54, -AF58)</f>
        <v>0.11979999999999999</v>
      </c>
      <c r="AG88" s="149">
        <f>SUM(AG51, -AG54)</f>
        <v>0.12520000000000001</v>
      </c>
      <c r="AH88" s="148">
        <f>SUM(AH51, -AH54)</f>
        <v>0.12670000000000001</v>
      </c>
      <c r="AI88" s="120">
        <f>SUM(AI53, -AI57)</f>
        <v>0.1234</v>
      </c>
      <c r="AJ88" s="179">
        <f>SUM(AJ53, -AJ57)</f>
        <v>0.12890000000000001</v>
      </c>
      <c r="AK88" s="224">
        <f>SUM(AK53, -AK57)</f>
        <v>0.1191</v>
      </c>
      <c r="AL88" s="15">
        <f>SUM(AL53, -AL57)</f>
        <v>0.13289999999999999</v>
      </c>
      <c r="AM88" s="145">
        <f>SUM(AM54, -AM58)</f>
        <v>0.1731</v>
      </c>
      <c r="AN88" s="146">
        <f>SUM(AN53, -AN56)</f>
        <v>0.17720000000000002</v>
      </c>
      <c r="AO88" s="120">
        <f>SUM(AO53, -AO56)</f>
        <v>0.156</v>
      </c>
      <c r="AP88" s="179">
        <f>SUM(AP52, -AP55)</f>
        <v>0.14779999999999999</v>
      </c>
      <c r="AQ88" s="146">
        <f>SUM(AQ52, -AQ54)</f>
        <v>0.13350000000000001</v>
      </c>
      <c r="AR88" s="120">
        <f>SUM(AR52, -AR54)</f>
        <v>0.12659999999999999</v>
      </c>
      <c r="AS88" s="179">
        <f>SUM(AS53, -AS56)</f>
        <v>0.1517</v>
      </c>
      <c r="AT88" s="224">
        <f>SUM(AT53, -AT57)</f>
        <v>0.14369999999999999</v>
      </c>
      <c r="AU88" s="94">
        <f>SUM(AU53, -AU56)</f>
        <v>0.14829999999999999</v>
      </c>
      <c r="AV88" s="151">
        <f>SUM(AV52, -AV55)</f>
        <v>0.1459</v>
      </c>
      <c r="AW88" s="146">
        <f>SUM(AW52, -AW55)</f>
        <v>0.15129999999999999</v>
      </c>
      <c r="AX88" s="120">
        <f>SUM(AX53, -AX56)</f>
        <v>0.15920000000000001</v>
      </c>
      <c r="AY88" s="179">
        <f>SUM(AY52, -AY55)</f>
        <v>0.15329999999999999</v>
      </c>
      <c r="AZ88" s="144">
        <f>SUM(AZ53, -AZ57)</f>
        <v>0.1353</v>
      </c>
      <c r="BA88" s="120">
        <f>SUM(BA51, -BA54)</f>
        <v>0.1361</v>
      </c>
      <c r="BB88" s="179">
        <f>SUM(BB52, -BB55)</f>
        <v>0.14630000000000001</v>
      </c>
      <c r="BC88" s="144">
        <f>SUM(BC51, -BC53)</f>
        <v>0.1656</v>
      </c>
      <c r="BD88" s="120">
        <f>SUM(BD52, -BD55)</f>
        <v>0.157</v>
      </c>
      <c r="BE88" s="179">
        <f>SUM(BE53, -BE56)</f>
        <v>0.17699999999999999</v>
      </c>
      <c r="BF88" s="146">
        <f>SUM(BF53, -BF56)</f>
        <v>0.17930000000000001</v>
      </c>
      <c r="BG88" s="208">
        <f>SUM(BG54, -BG57)</f>
        <v>0.16789999999999999</v>
      </c>
      <c r="BH88" s="179">
        <f>SUM(BH51, -BH54)</f>
        <v>0.153</v>
      </c>
      <c r="BI88" s="144">
        <f>SUM(BI54, -BI57)</f>
        <v>0.16639999999999999</v>
      </c>
      <c r="BJ88" s="208">
        <f>SUM(BJ54, -BJ57)</f>
        <v>0.17780000000000001</v>
      </c>
      <c r="BK88" s="187">
        <f>SUM(BK54, -BK57)</f>
        <v>0.15060000000000001</v>
      </c>
      <c r="BL88" s="146">
        <f>SUM(BL53, -BL56)</f>
        <v>0.17980000000000002</v>
      </c>
      <c r="BM88" s="120">
        <f>SUM(BM53, -BM56)</f>
        <v>0.17930000000000001</v>
      </c>
      <c r="BN88" s="179">
        <f>SUM(BN52, -BN55)</f>
        <v>0.20219999999999999</v>
      </c>
      <c r="BO88" s="120">
        <f>SUM(BO51, -BO55)</f>
        <v>0.20960000000000001</v>
      </c>
      <c r="BP88" s="120">
        <f>SUM(BP51, -BP55)</f>
        <v>0.215</v>
      </c>
      <c r="BQ88" s="115">
        <f>SUM(BQ53, -BQ56)</f>
        <v>0.24180000000000001</v>
      </c>
      <c r="BS88" s="146">
        <f>SUM(BS52, -BS55)</f>
        <v>0.2233</v>
      </c>
      <c r="BT88" s="120">
        <f>SUM(BT54, -BT57)</f>
        <v>0.2152</v>
      </c>
      <c r="BU88" s="179">
        <f>SUM(BU53, -BU56)</f>
        <v>0.23219999999999999</v>
      </c>
      <c r="BV88" s="146">
        <f>SUM(BV53, -BV56)</f>
        <v>0.22890000000000002</v>
      </c>
      <c r="BW88" s="120">
        <f>SUM(BW53, -BW56)</f>
        <v>0.21110000000000001</v>
      </c>
      <c r="BX88" s="179">
        <f>SUM(BX53, -BX56)</f>
        <v>0.2084</v>
      </c>
      <c r="BY88" s="224">
        <f>SUM(BY52, -BY55)</f>
        <v>0.24120000000000003</v>
      </c>
      <c r="BZ88" s="15">
        <f>SUM(BZ52, -BZ55)</f>
        <v>0.23139999999999999</v>
      </c>
      <c r="CA88" s="151">
        <f>SUM(CA52, -CA55)</f>
        <v>0.22600000000000001</v>
      </c>
      <c r="CB88" s="166">
        <f>SUM(CB56, -CB58)</f>
        <v>0.16919999999999999</v>
      </c>
      <c r="CC88" s="120">
        <f>SUM(CC52, -CC56)</f>
        <v>0.1736</v>
      </c>
      <c r="CD88" s="176">
        <f>SUM(CD51, -CD54)</f>
        <v>0.1651</v>
      </c>
      <c r="CE88" s="144">
        <f>SUM(CE53, -CE57)</f>
        <v>0.16350000000000001</v>
      </c>
      <c r="CF88" s="116">
        <f>SUM(CF51, -CF54)</f>
        <v>0.158</v>
      </c>
      <c r="CG88" s="176">
        <f>SUM(CG53, -CG57)</f>
        <v>0.15970000000000001</v>
      </c>
      <c r="CH88" s="166">
        <f>SUM(CH56, -CH58)</f>
        <v>0.14710000000000001</v>
      </c>
      <c r="CI88" s="120">
        <f>SUM(CI52, -CI55)</f>
        <v>0.16010000000000002</v>
      </c>
      <c r="CJ88" s="179">
        <f>SUM(CJ52, -CJ55)</f>
        <v>0.1593</v>
      </c>
      <c r="CK88" s="146">
        <f>SUM(CK52, -CK55)</f>
        <v>0.1467</v>
      </c>
      <c r="CL88" s="116">
        <f>SUM(CL53, -CL57)</f>
        <v>0.16259999999999999</v>
      </c>
      <c r="CM88" s="176">
        <f>SUM(CM51, -CM54)</f>
        <v>0.161</v>
      </c>
      <c r="CN88" s="144">
        <f>SUM(CN51, -CN54)</f>
        <v>0.17270000000000002</v>
      </c>
      <c r="CO88" s="116">
        <f>SUM(CO51, -CO54)</f>
        <v>0.184</v>
      </c>
      <c r="CP88" s="187">
        <f>SUM(CP56, -CP58)</f>
        <v>0.18340000000000001</v>
      </c>
      <c r="CQ88" s="146">
        <f>SUM(CQ52, -CQ56)</f>
        <v>0.19750000000000001</v>
      </c>
      <c r="CR88" s="118">
        <f>SUM(CR55, -CR58)</f>
        <v>0.20200000000000001</v>
      </c>
      <c r="CS88" s="179">
        <f>SUM(CS51, -CS55)</f>
        <v>0.19639999999999999</v>
      </c>
      <c r="CT88" s="146">
        <f>SUM(CT51, -CT55)</f>
        <v>0.20680000000000001</v>
      </c>
      <c r="CU88" s="120">
        <f>SUM(CU51, -CU55)</f>
        <v>0.18779999999999999</v>
      </c>
      <c r="CV88" s="179">
        <f>SUM(CV51, -CV55)</f>
        <v>0.17129999999999998</v>
      </c>
      <c r="CW88" s="146">
        <f>SUM(CW51, -CW55)</f>
        <v>0.16149999999999998</v>
      </c>
      <c r="CX88" s="120">
        <f>SUM(CX53, -CX56)</f>
        <v>0.1855</v>
      </c>
      <c r="CY88" s="179">
        <f>SUM(CY53, -CY56)</f>
        <v>0.20050000000000001</v>
      </c>
      <c r="CZ88" s="146">
        <f>SUM(CZ51, -CZ55)</f>
        <v>0.20599999999999999</v>
      </c>
      <c r="DA88" s="120">
        <f>SUM(DA51, -DA55)</f>
        <v>0.2034</v>
      </c>
      <c r="DB88" s="179">
        <f>SUM(DB51, -DB55)</f>
        <v>0.2001</v>
      </c>
      <c r="DC88" s="146">
        <f>SUM(DC51, -DC55)</f>
        <v>0.1865</v>
      </c>
      <c r="DD88" s="120">
        <f>SUM(DD51, -DD55)</f>
        <v>0.192</v>
      </c>
      <c r="DE88" s="179">
        <f>SUM(DE52, -DE55)</f>
        <v>0.21659999999999999</v>
      </c>
      <c r="DF88" s="146">
        <f>SUM(DF52, -DF55)</f>
        <v>0.23190000000000002</v>
      </c>
      <c r="DG88" s="120">
        <f>SUM(DG52, -DG55)</f>
        <v>0.23139999999999999</v>
      </c>
      <c r="DH88" s="179">
        <f>SUM(DH52, -DH55)</f>
        <v>0.23710000000000001</v>
      </c>
      <c r="DI88" s="146">
        <f>SUM(DI52, -DI55)</f>
        <v>0.22919999999999999</v>
      </c>
      <c r="DJ88" s="120">
        <f>SUM(DJ52, -DJ55)</f>
        <v>0.2407</v>
      </c>
      <c r="DK88" s="179">
        <f>SUM(DK52, -DK55)</f>
        <v>0.2074</v>
      </c>
      <c r="DL88" s="120">
        <f>SUM(DL52, -DL55)</f>
        <v>0.214</v>
      </c>
      <c r="DM88" s="120">
        <f>SUM(DM52, -DM55)</f>
        <v>0.19929999999999998</v>
      </c>
      <c r="DN88" s="330">
        <f>SUM(DN52, -DN55)</f>
        <v>0.23680000000000001</v>
      </c>
      <c r="DO88" s="346">
        <f>SUM(DO73, -DO78)</f>
        <v>0</v>
      </c>
      <c r="DP88" s="120">
        <f>SUM(DP52, -DP55)</f>
        <v>0.25539999999999996</v>
      </c>
      <c r="DQ88" s="179">
        <f>SUM(DQ52, -DQ55)</f>
        <v>0.22369999999999998</v>
      </c>
      <c r="DR88" s="146">
        <f>SUM(DR52, -DR55)</f>
        <v>0.21279999999999999</v>
      </c>
      <c r="DS88" s="120">
        <f>SUM(DS52, -DS55)</f>
        <v>0.20549999999999999</v>
      </c>
      <c r="DT88" s="179">
        <f>SUM(DT52, -DT55)</f>
        <v>0.21829999999999999</v>
      </c>
      <c r="DU88" s="146">
        <f>SUM(DU52, -DU55)</f>
        <v>0.2228</v>
      </c>
      <c r="DV88" s="120">
        <f>SUM(DV52, -DV56)</f>
        <v>0.24839999999999998</v>
      </c>
      <c r="DW88" s="179">
        <f>SUM(DW52, -DW56)</f>
        <v>0.24460000000000001</v>
      </c>
      <c r="DX88" s="120">
        <f>SUM(DX51, -DX53)</f>
        <v>0.2346</v>
      </c>
      <c r="DY88" s="208">
        <f>SUM(DY51, -DY53)</f>
        <v>0.24389999999999998</v>
      </c>
      <c r="DZ88" s="120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46">
        <f>SUM(EK52, -EK56)</f>
        <v>0.26019999999999999</v>
      </c>
      <c r="EL88" s="247">
        <f>SUM(EL55, -EL58)</f>
        <v>0.25349999999999995</v>
      </c>
      <c r="EM88" s="273">
        <f>SUM(EM55, -EM58)</f>
        <v>0.24919999999999998</v>
      </c>
      <c r="EN88" s="246">
        <f>SUM(EN55, -EN58)</f>
        <v>0.25369999999999998</v>
      </c>
      <c r="EO88" s="116">
        <f>SUM(EO55, -EO58)</f>
        <v>0.24740000000000001</v>
      </c>
      <c r="EP88" s="187">
        <f>SUM(EP51, -EP54)</f>
        <v>0.23110000000000003</v>
      </c>
      <c r="EQ88" s="208">
        <f>SUM(EQ51, -EQ54)</f>
        <v>0.24310000000000001</v>
      </c>
      <c r="ER88" s="247">
        <f>SUM(ER56, -ER58)</f>
        <v>0.2329</v>
      </c>
      <c r="ES88" s="208">
        <f>SUM(ES51, -ES54)</f>
        <v>0.24130000000000001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2"/>
      <c r="D89" s="152" t="s">
        <v>39</v>
      </c>
      <c r="E89" s="11" t="s">
        <v>41</v>
      </c>
      <c r="F89" s="155" t="s">
        <v>41</v>
      </c>
      <c r="G89" s="156" t="s">
        <v>51</v>
      </c>
      <c r="H89" s="119" t="s">
        <v>41</v>
      </c>
      <c r="I89" s="180" t="s">
        <v>37</v>
      </c>
      <c r="J89" s="158" t="s">
        <v>37</v>
      </c>
      <c r="K89" s="123" t="s">
        <v>84</v>
      </c>
      <c r="L89" s="174" t="s">
        <v>52</v>
      </c>
      <c r="M89" s="152" t="s">
        <v>39</v>
      </c>
      <c r="N89" s="114" t="s">
        <v>39</v>
      </c>
      <c r="O89" s="177" t="s">
        <v>65</v>
      </c>
      <c r="P89" s="163" t="s">
        <v>64</v>
      </c>
      <c r="Q89" s="123" t="s">
        <v>63</v>
      </c>
      <c r="R89" s="182" t="s">
        <v>63</v>
      </c>
      <c r="S89" s="227" t="s">
        <v>64</v>
      </c>
      <c r="T89" s="36" t="s">
        <v>59</v>
      </c>
      <c r="U89" s="143" t="s">
        <v>39</v>
      </c>
      <c r="V89" s="228" t="s">
        <v>41</v>
      </c>
      <c r="W89" s="32" t="s">
        <v>63</v>
      </c>
      <c r="X89" s="157" t="s">
        <v>64</v>
      </c>
      <c r="Y89" s="185" t="s">
        <v>54</v>
      </c>
      <c r="Z89" s="124" t="s">
        <v>54</v>
      </c>
      <c r="AA89" s="186" t="s">
        <v>48</v>
      </c>
      <c r="AB89" s="163" t="s">
        <v>63</v>
      </c>
      <c r="AC89" s="123" t="s">
        <v>53</v>
      </c>
      <c r="AD89" s="182" t="s">
        <v>53</v>
      </c>
      <c r="AE89" s="237" t="s">
        <v>51</v>
      </c>
      <c r="AF89" s="36" t="s">
        <v>41</v>
      </c>
      <c r="AG89" s="165" t="s">
        <v>41</v>
      </c>
      <c r="AH89" s="200" t="s">
        <v>41</v>
      </c>
      <c r="AI89" s="117" t="s">
        <v>55</v>
      </c>
      <c r="AJ89" s="177" t="s">
        <v>55</v>
      </c>
      <c r="AK89" s="231" t="s">
        <v>57</v>
      </c>
      <c r="AL89" s="32" t="s">
        <v>64</v>
      </c>
      <c r="AM89" s="233" t="s">
        <v>37</v>
      </c>
      <c r="AN89" s="164" t="s">
        <v>37</v>
      </c>
      <c r="AO89" s="117" t="s">
        <v>68</v>
      </c>
      <c r="AP89" s="199" t="s">
        <v>44</v>
      </c>
      <c r="AQ89" s="164" t="s">
        <v>52</v>
      </c>
      <c r="AR89" s="188" t="s">
        <v>52</v>
      </c>
      <c r="AS89" s="182" t="s">
        <v>40</v>
      </c>
      <c r="AT89" s="237" t="s">
        <v>52</v>
      </c>
      <c r="AU89" s="11" t="s">
        <v>38</v>
      </c>
      <c r="AV89" s="157" t="s">
        <v>63</v>
      </c>
      <c r="AW89" s="158" t="s">
        <v>38</v>
      </c>
      <c r="AX89" s="119" t="s">
        <v>38</v>
      </c>
      <c r="AY89" s="263" t="s">
        <v>54</v>
      </c>
      <c r="AZ89" s="164" t="s">
        <v>53</v>
      </c>
      <c r="BA89" s="123" t="s">
        <v>47</v>
      </c>
      <c r="BB89" s="199" t="s">
        <v>53</v>
      </c>
      <c r="BC89" s="163" t="s">
        <v>47</v>
      </c>
      <c r="BD89" s="119" t="s">
        <v>38</v>
      </c>
      <c r="BE89" s="186" t="s">
        <v>67</v>
      </c>
      <c r="BF89" s="200" t="s">
        <v>67</v>
      </c>
      <c r="BG89" s="123" t="s">
        <v>47</v>
      </c>
      <c r="BH89" s="182" t="s">
        <v>40</v>
      </c>
      <c r="BI89" s="200" t="s">
        <v>41</v>
      </c>
      <c r="BJ89" s="123" t="s">
        <v>40</v>
      </c>
      <c r="BK89" s="183" t="s">
        <v>45</v>
      </c>
      <c r="BL89" s="163" t="s">
        <v>47</v>
      </c>
      <c r="BM89" s="123" t="s">
        <v>47</v>
      </c>
      <c r="BN89" s="186" t="s">
        <v>67</v>
      </c>
      <c r="BO89" s="168" t="s">
        <v>67</v>
      </c>
      <c r="BP89" s="117" t="s">
        <v>49</v>
      </c>
      <c r="BQ89" s="188" t="s">
        <v>44</v>
      </c>
      <c r="BS89" s="163" t="s">
        <v>47</v>
      </c>
      <c r="BT89" s="123" t="s">
        <v>47</v>
      </c>
      <c r="BU89" s="182" t="s">
        <v>47</v>
      </c>
      <c r="BV89" s="164" t="s">
        <v>44</v>
      </c>
      <c r="BW89" s="188" t="s">
        <v>44</v>
      </c>
      <c r="BX89" s="182" t="s">
        <v>47</v>
      </c>
      <c r="BY89" s="237" t="s">
        <v>37</v>
      </c>
      <c r="BZ89" s="36" t="s">
        <v>41</v>
      </c>
      <c r="CA89" s="165" t="s">
        <v>48</v>
      </c>
      <c r="CB89" s="164" t="s">
        <v>44</v>
      </c>
      <c r="CC89" s="122" t="s">
        <v>45</v>
      </c>
      <c r="CD89" s="183" t="s">
        <v>45</v>
      </c>
      <c r="CE89" s="154" t="s">
        <v>45</v>
      </c>
      <c r="CF89" s="122" t="s">
        <v>45</v>
      </c>
      <c r="CG89" s="183" t="s">
        <v>45</v>
      </c>
      <c r="CH89" s="163" t="s">
        <v>63</v>
      </c>
      <c r="CI89" s="122" t="s">
        <v>45</v>
      </c>
      <c r="CJ89" s="182" t="s">
        <v>63</v>
      </c>
      <c r="CK89" s="142" t="s">
        <v>68</v>
      </c>
      <c r="CL89" s="122" t="s">
        <v>45</v>
      </c>
      <c r="CM89" s="182" t="s">
        <v>47</v>
      </c>
      <c r="CN89" s="163" t="s">
        <v>47</v>
      </c>
      <c r="CO89" s="122" t="s">
        <v>45</v>
      </c>
      <c r="CP89" s="199" t="s">
        <v>44</v>
      </c>
      <c r="CQ89" s="154" t="s">
        <v>45</v>
      </c>
      <c r="CR89" s="188" t="s">
        <v>37</v>
      </c>
      <c r="CS89" s="186" t="s">
        <v>48</v>
      </c>
      <c r="CT89" s="164" t="s">
        <v>44</v>
      </c>
      <c r="CU89" s="123" t="s">
        <v>47</v>
      </c>
      <c r="CV89" s="182" t="s">
        <v>47</v>
      </c>
      <c r="CW89" s="164" t="s">
        <v>44</v>
      </c>
      <c r="CX89" s="188" t="s">
        <v>44</v>
      </c>
      <c r="CY89" s="199" t="s">
        <v>44</v>
      </c>
      <c r="CZ89" s="164" t="s">
        <v>44</v>
      </c>
      <c r="DA89" s="188" t="s">
        <v>44</v>
      </c>
      <c r="DB89" s="186" t="s">
        <v>48</v>
      </c>
      <c r="DC89" s="200" t="s">
        <v>48</v>
      </c>
      <c r="DD89" s="168" t="s">
        <v>48</v>
      </c>
      <c r="DE89" s="186" t="s">
        <v>48</v>
      </c>
      <c r="DF89" s="158" t="s">
        <v>38</v>
      </c>
      <c r="DG89" s="168" t="s">
        <v>48</v>
      </c>
      <c r="DH89" s="180" t="s">
        <v>38</v>
      </c>
      <c r="DI89" s="158" t="s">
        <v>38</v>
      </c>
      <c r="DJ89" s="119" t="s">
        <v>38</v>
      </c>
      <c r="DK89" s="180" t="s">
        <v>38</v>
      </c>
      <c r="DL89" s="119" t="s">
        <v>38</v>
      </c>
      <c r="DM89" s="119" t="s">
        <v>38</v>
      </c>
      <c r="DN89" s="337" t="s">
        <v>38</v>
      </c>
      <c r="DO89" s="345"/>
      <c r="DP89" s="168" t="s">
        <v>48</v>
      </c>
      <c r="DQ89" s="186" t="s">
        <v>48</v>
      </c>
      <c r="DR89" s="200" t="s">
        <v>48</v>
      </c>
      <c r="DS89" s="119" t="s">
        <v>38</v>
      </c>
      <c r="DT89" s="183" t="s">
        <v>45</v>
      </c>
      <c r="DU89" s="200" t="s">
        <v>41</v>
      </c>
      <c r="DV89" s="260" t="s">
        <v>54</v>
      </c>
      <c r="DW89" s="263" t="s">
        <v>54</v>
      </c>
      <c r="DX89" s="117" t="s">
        <v>42</v>
      </c>
      <c r="DY89" s="117" t="s">
        <v>42</v>
      </c>
      <c r="DZ89" s="117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42" t="s">
        <v>49</v>
      </c>
      <c r="EL89" s="117" t="s">
        <v>49</v>
      </c>
      <c r="EM89" s="180" t="s">
        <v>39</v>
      </c>
      <c r="EN89" s="161" t="s">
        <v>54</v>
      </c>
      <c r="EO89" s="122" t="s">
        <v>46</v>
      </c>
      <c r="EP89" s="183" t="s">
        <v>46</v>
      </c>
      <c r="EQ89" s="122" t="s">
        <v>46</v>
      </c>
      <c r="ER89" s="188" t="s">
        <v>53</v>
      </c>
      <c r="ES89" s="260" t="s">
        <v>54</v>
      </c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3">
        <f>SUM(C79, -C86,)</f>
        <v>0</v>
      </c>
      <c r="D90" s="144">
        <f>SUM(D52, -D55)</f>
        <v>1.5199999999999998E-2</v>
      </c>
      <c r="E90" s="15">
        <f>SUM(E53, -E55)</f>
        <v>3.6999999999999998E-2</v>
      </c>
      <c r="F90" s="151">
        <f>SUM(F53, -F56)</f>
        <v>7.6800000000000007E-2</v>
      </c>
      <c r="G90" s="146">
        <f>SUM(G54, -G58)</f>
        <v>9.0599999999999986E-2</v>
      </c>
      <c r="H90" s="120">
        <f>SUM(H53, -H57)</f>
        <v>9.8799999999999999E-2</v>
      </c>
      <c r="I90" s="179">
        <f>SUM(I53, -I58)</f>
        <v>7.22E-2</v>
      </c>
      <c r="J90" s="146">
        <f>SUM(J53, -J58)</f>
        <v>6.2799999999999995E-2</v>
      </c>
      <c r="K90" s="116">
        <f>SUM(K53, -K58)</f>
        <v>5.2700000000000004E-2</v>
      </c>
      <c r="L90" s="175">
        <f>SUM(L53, -L56)</f>
        <v>7.7899999999999997E-2</v>
      </c>
      <c r="M90" s="144">
        <f>SUM(M53, -M56)</f>
        <v>8.09E-2</v>
      </c>
      <c r="N90" s="116">
        <f>SUM(N53, -N56)</f>
        <v>8.0399999999999999E-2</v>
      </c>
      <c r="O90" s="179">
        <f>SUM(O51, -O52)</f>
        <v>7.2499999999999995E-2</v>
      </c>
      <c r="P90" s="146">
        <f>SUM(P52, -P53)</f>
        <v>6.7199999999999996E-2</v>
      </c>
      <c r="Q90" s="116">
        <f>SUM(Q52, -Q53)</f>
        <v>6.8999999999999992E-2</v>
      </c>
      <c r="R90" s="176">
        <f>SUM(R52, -R53)</f>
        <v>8.0299999999999996E-2</v>
      </c>
      <c r="S90" s="224">
        <f>SUM(S52, -S53)</f>
        <v>8.2699999999999996E-2</v>
      </c>
      <c r="T90" s="94">
        <f>SUM(T53, -T58)</f>
        <v>7.3399999999999993E-2</v>
      </c>
      <c r="U90" s="150">
        <f>SUM(U54, -U58)</f>
        <v>8.0199999999999994E-2</v>
      </c>
      <c r="V90" s="224">
        <f>SUM(V54, -V58)</f>
        <v>7.9499999999999987E-2</v>
      </c>
      <c r="W90" s="93">
        <f>SUM(W52, -W54)</f>
        <v>8.7099999999999997E-2</v>
      </c>
      <c r="X90" s="151">
        <f>SUM(X52, -X53)</f>
        <v>8.7400000000000005E-2</v>
      </c>
      <c r="Y90" s="146">
        <f>SUM(Y53, -Y56)</f>
        <v>0.12559999999999999</v>
      </c>
      <c r="Z90" s="120">
        <f>SUM(Z53, -Z56)</f>
        <v>0.10339999999999999</v>
      </c>
      <c r="AA90" s="179">
        <f>SUM(AA53, -AA56)</f>
        <v>0.13200000000000001</v>
      </c>
      <c r="AB90" s="144">
        <f>SUM(AB52, -AB54)</f>
        <v>9.7099999999999992E-2</v>
      </c>
      <c r="AC90" s="116">
        <f>SUM(AC52, -AC54)</f>
        <v>0.10400000000000001</v>
      </c>
      <c r="AD90" s="176">
        <f>SUM(AD52, -AD54)</f>
        <v>9.6999999999999989E-2</v>
      </c>
      <c r="AE90" s="224">
        <f>SUM(AE54, -AE58)</f>
        <v>0.11410000000000001</v>
      </c>
      <c r="AF90" s="15">
        <f>SUM(AF53, -AF56)</f>
        <v>0.11960000000000001</v>
      </c>
      <c r="AG90" s="151">
        <f>SUM(AG53, -AG56)</f>
        <v>0.1193</v>
      </c>
      <c r="AH90" s="146">
        <f>SUM(AH53, -AH56)</f>
        <v>0.12770000000000001</v>
      </c>
      <c r="AI90" s="118">
        <f>SUM(AI51, -AI53)</f>
        <v>0.11680000000000001</v>
      </c>
      <c r="AJ90" s="178">
        <f>SUM(AJ51, -AJ53)</f>
        <v>0.11770000000000001</v>
      </c>
      <c r="AK90" s="226">
        <f>SUM(AK55, -AK58)</f>
        <v>0.1113</v>
      </c>
      <c r="AL90" s="15">
        <f>SUM(AL52, -AL54)</f>
        <v>0.1188</v>
      </c>
      <c r="AM90" s="151">
        <f>SUM(AM53, -AM55)</f>
        <v>0.15960000000000002</v>
      </c>
      <c r="AN90" s="146">
        <f>SUM(AN53, -AN55)</f>
        <v>0.14800000000000002</v>
      </c>
      <c r="AO90" s="116">
        <f>SUM(AO51, -AO54)</f>
        <v>0.1368</v>
      </c>
      <c r="AP90" s="179">
        <f>SUM(AP53, -AP56)</f>
        <v>0.14300000000000002</v>
      </c>
      <c r="AQ90" s="153">
        <f>SUM(AQ53, -AQ57)</f>
        <v>0.13219999999999998</v>
      </c>
      <c r="AR90" s="115">
        <f>SUM(AR53, -AR57)</f>
        <v>0.14019999999999999</v>
      </c>
      <c r="AS90" s="179">
        <f>SUM(AS52, -AS55)</f>
        <v>0.1457</v>
      </c>
      <c r="AT90" s="230">
        <f>SUM(AT53, -AT56)</f>
        <v>0.12390000000000001</v>
      </c>
      <c r="AU90" s="96">
        <f>SUM(AU55, -AU58)</f>
        <v>0.14300000000000002</v>
      </c>
      <c r="AV90" s="150">
        <f>SUM(AV53, -AV56)</f>
        <v>0.13240000000000002</v>
      </c>
      <c r="AW90" s="148">
        <f>SUM(AW55, -AW58)</f>
        <v>0.15110000000000001</v>
      </c>
      <c r="AX90" s="118">
        <f>SUM(AX55, -AX58)</f>
        <v>0.14699999999999999</v>
      </c>
      <c r="AY90" s="179">
        <f>SUM(AY51, -AY54)</f>
        <v>0.14499999999999999</v>
      </c>
      <c r="AZ90" s="144">
        <f>SUM(AZ51, -AZ53)</f>
        <v>0.1305</v>
      </c>
      <c r="BA90" s="120">
        <f>SUM(BA53, -BA56)</f>
        <v>0.13140000000000002</v>
      </c>
      <c r="BB90" s="176">
        <f>SUM(BB51, -BB53)</f>
        <v>0.14560000000000001</v>
      </c>
      <c r="BC90" s="146">
        <f>SUM(BC53, -BC57)</f>
        <v>0.1454</v>
      </c>
      <c r="BD90" s="118">
        <f>SUM(BD55, -BD58)</f>
        <v>0.14730000000000001</v>
      </c>
      <c r="BE90" s="187">
        <f>SUM(BE54, -BE57)</f>
        <v>0.1731</v>
      </c>
      <c r="BF90" s="166">
        <f>SUM(BF54, -BF57)</f>
        <v>0.1779</v>
      </c>
      <c r="BG90" s="120">
        <f>SUM(BG53, -BG56)</f>
        <v>0.15720000000000001</v>
      </c>
      <c r="BH90" s="179">
        <f>SUM(BH53, -BH56)</f>
        <v>0.1507</v>
      </c>
      <c r="BI90" s="146">
        <f>SUM(BI53, -BI56)</f>
        <v>0.14529999999999998</v>
      </c>
      <c r="BJ90" s="120">
        <f>SUM(BJ53, -BJ56)</f>
        <v>0.14749999999999999</v>
      </c>
      <c r="BK90" s="187">
        <f>SUM(BK55, -BK58)</f>
        <v>0.13779999999999998</v>
      </c>
      <c r="BL90" s="146">
        <f>SUM(BL53, -BL55)</f>
        <v>0.16620000000000001</v>
      </c>
      <c r="BM90" s="120">
        <f>SUM(BM53, -BM55)</f>
        <v>0.16470000000000001</v>
      </c>
      <c r="BN90" s="187">
        <f>SUM(BN54, -BN57)</f>
        <v>0.20200000000000001</v>
      </c>
      <c r="BO90" s="208">
        <f>SUM(BO54, -BO56)</f>
        <v>0.20230000000000001</v>
      </c>
      <c r="BP90" s="120">
        <f>SUM(BP52, -BP55)</f>
        <v>0.20930000000000001</v>
      </c>
      <c r="BQ90" s="120">
        <f>SUM(BQ53, -BQ55)</f>
        <v>0.2225</v>
      </c>
      <c r="BS90" s="146">
        <f>SUM(BS53, -BS55)</f>
        <v>0.2167</v>
      </c>
      <c r="BT90" s="120">
        <f>SUM(BT52, -BT55)</f>
        <v>0.21340000000000001</v>
      </c>
      <c r="BU90" s="179">
        <f>SUM(BU52, -BU55)</f>
        <v>0.21110000000000001</v>
      </c>
      <c r="BV90" s="146">
        <f>SUM(BV52, -BV55)</f>
        <v>0.2082</v>
      </c>
      <c r="BW90" s="120">
        <f>SUM(BW52, -BW55)</f>
        <v>0.19629999999999997</v>
      </c>
      <c r="BX90" s="179">
        <f>SUM(BX52, -BX55)</f>
        <v>0.19880000000000003</v>
      </c>
      <c r="BY90" s="224">
        <f>SUM(BY53, -BY56)</f>
        <v>0.2147</v>
      </c>
      <c r="BZ90" s="15">
        <f>SUM(BZ53, -BZ56)</f>
        <v>0.20079999999999998</v>
      </c>
      <c r="CA90" s="151">
        <f>SUM(CA53, -CA56)</f>
        <v>0.19869999999999999</v>
      </c>
      <c r="CB90" s="146">
        <f>SUM(CB52, -CB56)</f>
        <v>0.16520000000000001</v>
      </c>
      <c r="CC90" s="208">
        <f>SUM(CC56, -CC58)</f>
        <v>0.16749999999999998</v>
      </c>
      <c r="CD90" s="187">
        <f>SUM(CD56, -CD58)</f>
        <v>0.16399999999999998</v>
      </c>
      <c r="CE90" s="166">
        <f>SUM(CE56, -CE58)</f>
        <v>0.16289999999999999</v>
      </c>
      <c r="CF90" s="208">
        <f>SUM(CF56, -CF58)</f>
        <v>0.14400000000000002</v>
      </c>
      <c r="CG90" s="187">
        <f>SUM(CG56, -CG58)</f>
        <v>0.14949999999999999</v>
      </c>
      <c r="CH90" s="144">
        <f>SUM(CH53, -CH57)</f>
        <v>0.13730000000000001</v>
      </c>
      <c r="CI90" s="208">
        <f>SUM(CI56, -CI58)</f>
        <v>0.1517</v>
      </c>
      <c r="CJ90" s="176">
        <f>SUM(CJ53, -CJ57)</f>
        <v>0.14149999999999999</v>
      </c>
      <c r="CK90" s="144">
        <f>SUM(CK51, -CK54)</f>
        <v>0.13869999999999999</v>
      </c>
      <c r="CL90" s="208">
        <f>SUM(CL56, -CL58)</f>
        <v>0.14609999999999998</v>
      </c>
      <c r="CM90" s="179">
        <f>SUM(CM53, -CM56)</f>
        <v>0.1283</v>
      </c>
      <c r="CN90" s="146">
        <f>SUM(CN53, -CN56)</f>
        <v>0.14699999999999999</v>
      </c>
      <c r="CO90" s="208">
        <f>SUM(CO56, -CO58)</f>
        <v>0.17010000000000003</v>
      </c>
      <c r="CP90" s="179">
        <f>SUM(CP52, -CP56)</f>
        <v>0.18229999999999999</v>
      </c>
      <c r="CQ90" s="166">
        <f>SUM(CQ56, -CQ58)</f>
        <v>0.18369999999999997</v>
      </c>
      <c r="CR90" s="120">
        <f>SUM(CR52, -CR55)</f>
        <v>0.1709</v>
      </c>
      <c r="CS90" s="179">
        <f>SUM(CS53, -CS56)</f>
        <v>0.17480000000000001</v>
      </c>
      <c r="CT90" s="146">
        <f>SUM(CT53, -CT56)</f>
        <v>0.1946</v>
      </c>
      <c r="CU90" s="120">
        <f>SUM(CU53, -CU56)</f>
        <v>0.1802</v>
      </c>
      <c r="CV90" s="179">
        <f>SUM(CV53, -CV56)</f>
        <v>0.1585</v>
      </c>
      <c r="CW90" s="146">
        <f>SUM(CW53, -CW56)</f>
        <v>0.15760000000000002</v>
      </c>
      <c r="CX90" s="120">
        <f>SUM(CX54, -CX56)</f>
        <v>0.17759999999999998</v>
      </c>
      <c r="CY90" s="179">
        <f>SUM(CY54, -CY56)</f>
        <v>0.2029</v>
      </c>
      <c r="CZ90" s="146">
        <f>SUM(CZ53, -CZ56)</f>
        <v>0.19919999999999999</v>
      </c>
      <c r="DA90" s="120">
        <f>SUM(DA53, -DA56)</f>
        <v>0.1968</v>
      </c>
      <c r="DB90" s="179">
        <f>SUM(DB53, -DB56)</f>
        <v>0.19270000000000001</v>
      </c>
      <c r="DC90" s="146">
        <f>SUM(DC53, -DC56)</f>
        <v>0.17620000000000002</v>
      </c>
      <c r="DD90" s="120">
        <f>SUM(DD53, -DD56)</f>
        <v>0.1749</v>
      </c>
      <c r="DE90" s="179">
        <f>SUM(DE53, -DE56)</f>
        <v>0.2097</v>
      </c>
      <c r="DF90" s="148">
        <f>SUM(DF55, -DF58)</f>
        <v>0.19039999999999999</v>
      </c>
      <c r="DG90" s="120">
        <f>SUM(DG53, -DG56)</f>
        <v>0.1885</v>
      </c>
      <c r="DH90" s="178">
        <f>SUM(DH55, -DH58)</f>
        <v>0.18809999999999999</v>
      </c>
      <c r="DI90" s="148">
        <f>SUM(DI55, -DI58)</f>
        <v>0.19260000000000002</v>
      </c>
      <c r="DJ90" s="118">
        <f>SUM(DJ55, -DJ58)</f>
        <v>0.18720000000000001</v>
      </c>
      <c r="DK90" s="178">
        <f>SUM(DK55, -DK58)</f>
        <v>0.193</v>
      </c>
      <c r="DL90" s="118">
        <f>SUM(DL55, -DL58)</f>
        <v>0.18990000000000001</v>
      </c>
      <c r="DM90" s="118">
        <f>SUM(DM55, -DM58)</f>
        <v>0.19640000000000002</v>
      </c>
      <c r="DN90" s="338">
        <f>SUM(DN55, -DN58)</f>
        <v>0.18940000000000001</v>
      </c>
      <c r="DO90" s="346">
        <f>SUM(DO79, -DO86,)</f>
        <v>0</v>
      </c>
      <c r="DP90" s="120">
        <f>SUM(DP53, -DP56)</f>
        <v>0.20669999999999999</v>
      </c>
      <c r="DQ90" s="179">
        <f>SUM(DQ53, -DQ56)</f>
        <v>0.20029999999999998</v>
      </c>
      <c r="DR90" s="146">
        <f>SUM(DR53, -DR56)</f>
        <v>0.19829999999999998</v>
      </c>
      <c r="DS90" s="118">
        <f>SUM(DS55, -DS58)</f>
        <v>0.19349999999999998</v>
      </c>
      <c r="DT90" s="187">
        <f>SUM(DT55, -DT58)</f>
        <v>0.20350000000000001</v>
      </c>
      <c r="DU90" s="146">
        <f>SUM(DU53, -DU56)</f>
        <v>0.2051</v>
      </c>
      <c r="DV90" s="120">
        <f>SUM(DV51, -DV53)</f>
        <v>0.23679999999999995</v>
      </c>
      <c r="DW90" s="179">
        <f>SUM(DW51, -DW53)</f>
        <v>0.24440000000000001</v>
      </c>
      <c r="DX90" s="120">
        <f>SUM(DX52, -DX56)</f>
        <v>0.23309999999999997</v>
      </c>
      <c r="DY90" s="120">
        <f>SUM(DY52, -DY56)</f>
        <v>0.23730000000000001</v>
      </c>
      <c r="DZ90" s="120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227">SUM(EC79, -EC86)</f>
        <v>0</v>
      </c>
      <c r="ED90" s="6">
        <f t="shared" si="227"/>
        <v>0</v>
      </c>
      <c r="EE90" s="6">
        <f t="shared" si="227"/>
        <v>0</v>
      </c>
      <c r="EF90" s="6">
        <f t="shared" si="227"/>
        <v>0</v>
      </c>
      <c r="EG90" s="6">
        <f t="shared" si="227"/>
        <v>0</v>
      </c>
      <c r="EH90" s="6">
        <f t="shared" si="227"/>
        <v>0</v>
      </c>
      <c r="EI90" s="6">
        <f t="shared" si="227"/>
        <v>0</v>
      </c>
      <c r="EK90" s="146">
        <f>SUM(EK52, -EK55)</f>
        <v>0.24890000000000001</v>
      </c>
      <c r="EL90" s="120">
        <f>SUM(EL52, -EL55)</f>
        <v>0.24199999999999999</v>
      </c>
      <c r="EM90" s="176">
        <f>SUM(EM56, -EM58)</f>
        <v>0.24339999999999998</v>
      </c>
      <c r="EN90" s="146">
        <f>SUM(EN51, -EN53)</f>
        <v>0.25190000000000001</v>
      </c>
      <c r="EO90" s="247">
        <f>SUM(EO56, -EO58)</f>
        <v>0.23530000000000001</v>
      </c>
      <c r="EP90" s="273">
        <f>SUM(EP56, -EP58)</f>
        <v>0.22750000000000004</v>
      </c>
      <c r="EQ90" s="247">
        <f>SUM(EQ56, -EQ58)</f>
        <v>0.22840000000000002</v>
      </c>
      <c r="ER90" s="208">
        <f>SUM(ER51, -ER54)</f>
        <v>0.2198</v>
      </c>
      <c r="ES90" s="120">
        <f>SUM(ES51, -ES53)</f>
        <v>0.22300000000000003</v>
      </c>
      <c r="ET90" s="6">
        <f t="shared" ref="ES90:EV90" si="228">SUM(ET79, -ET86)</f>
        <v>0</v>
      </c>
      <c r="EU90" s="6">
        <f t="shared" si="228"/>
        <v>0</v>
      </c>
      <c r="EV90" s="6">
        <f t="shared" si="228"/>
        <v>0</v>
      </c>
      <c r="EW90" s="6">
        <f>SUM(EW79, -EW86,)</f>
        <v>0</v>
      </c>
      <c r="EX90" s="6">
        <f>SUM(EX79, -EX86,)</f>
        <v>0</v>
      </c>
      <c r="EY90" s="6">
        <f t="shared" ref="EY90:FB90" si="229">SUM(EY79, -EY86)</f>
        <v>0</v>
      </c>
      <c r="EZ90" s="6">
        <f t="shared" si="229"/>
        <v>0</v>
      </c>
      <c r="FA90" s="6">
        <f t="shared" si="229"/>
        <v>0</v>
      </c>
      <c r="FB90" s="6">
        <f t="shared" si="229"/>
        <v>0</v>
      </c>
      <c r="FC90" s="6">
        <f>SUM(FC79, -FC86,)</f>
        <v>0</v>
      </c>
      <c r="FD90" s="6">
        <f>SUM(FD79, -FD86,)</f>
        <v>0</v>
      </c>
      <c r="FE90" s="6">
        <f t="shared" ref="FE90:FH90" si="230">SUM(FE79, -FE86)</f>
        <v>0</v>
      </c>
      <c r="FF90" s="6">
        <f t="shared" si="230"/>
        <v>0</v>
      </c>
      <c r="FG90" s="6">
        <f t="shared" si="230"/>
        <v>0</v>
      </c>
      <c r="FH90" s="6">
        <f t="shared" si="230"/>
        <v>0</v>
      </c>
      <c r="FI90" s="6">
        <f>SUM(FI79, -FI86,)</f>
        <v>0</v>
      </c>
      <c r="FJ90" s="6">
        <f>SUM(FJ79, -FJ86,)</f>
        <v>0</v>
      </c>
      <c r="FK90" s="6">
        <f t="shared" ref="FK90:FN90" si="231">SUM(FK79, -FK86)</f>
        <v>0</v>
      </c>
      <c r="FL90" s="6">
        <f t="shared" si="231"/>
        <v>0</v>
      </c>
      <c r="FM90" s="6">
        <f t="shared" si="231"/>
        <v>0</v>
      </c>
      <c r="FN90" s="6">
        <f t="shared" si="231"/>
        <v>0</v>
      </c>
      <c r="FO90" s="6">
        <f>SUM(FO79, -FO86,)</f>
        <v>0</v>
      </c>
      <c r="FP90" s="6">
        <f>SUM(FP79, -FP86,)</f>
        <v>0</v>
      </c>
      <c r="FQ90" s="6">
        <f t="shared" ref="FQ90:FT90" si="232">SUM(FQ79, -FQ86)</f>
        <v>0</v>
      </c>
      <c r="FR90" s="6">
        <f t="shared" si="232"/>
        <v>0</v>
      </c>
      <c r="FS90" s="6">
        <f t="shared" si="232"/>
        <v>0</v>
      </c>
      <c r="FT90" s="6">
        <f t="shared" si="232"/>
        <v>0</v>
      </c>
      <c r="FU90" s="6">
        <f>SUM(FU79, -FU86,)</f>
        <v>0</v>
      </c>
      <c r="FV90" s="6">
        <f>SUM(FV79, -FV86,)</f>
        <v>0</v>
      </c>
      <c r="FW90" s="6">
        <f t="shared" ref="FW90:FZ90" si="233">SUM(FW79, -FW86)</f>
        <v>0</v>
      </c>
      <c r="FX90" s="6">
        <f t="shared" si="233"/>
        <v>0</v>
      </c>
      <c r="FY90" s="6">
        <f t="shared" si="233"/>
        <v>0</v>
      </c>
      <c r="FZ90" s="6">
        <f t="shared" si="233"/>
        <v>0</v>
      </c>
      <c r="GA90" s="6">
        <f>SUM(GA79, -GA86,)</f>
        <v>0</v>
      </c>
      <c r="GB90" s="6">
        <f>SUM(GB79, -GB86,)</f>
        <v>0</v>
      </c>
      <c r="GC90" s="6">
        <f t="shared" ref="GC90:GF90" si="234">SUM(GC79, -GC86)</f>
        <v>0</v>
      </c>
      <c r="GD90" s="6">
        <f t="shared" si="234"/>
        <v>0</v>
      </c>
      <c r="GE90" s="6">
        <f t="shared" si="234"/>
        <v>0</v>
      </c>
      <c r="GF90" s="6">
        <f t="shared" si="234"/>
        <v>0</v>
      </c>
      <c r="GG90" s="6">
        <f>SUM(GG79, -GG86,)</f>
        <v>0</v>
      </c>
      <c r="GH90" s="6">
        <f>SUM(GH79, -GH86,)</f>
        <v>0</v>
      </c>
      <c r="GI90" s="6">
        <f t="shared" ref="GI90:GL90" si="235">SUM(GI79, -GI86)</f>
        <v>0</v>
      </c>
      <c r="GJ90" s="6">
        <f t="shared" si="235"/>
        <v>0</v>
      </c>
      <c r="GK90" s="6">
        <f t="shared" si="235"/>
        <v>0</v>
      </c>
      <c r="GL90" s="6">
        <f t="shared" si="235"/>
        <v>0</v>
      </c>
      <c r="GM90" s="6">
        <f>SUM(GM79, -GM86,)</f>
        <v>0</v>
      </c>
      <c r="GN90" s="6">
        <f>SUM(GN79, -GN86,)</f>
        <v>0</v>
      </c>
      <c r="GO90" s="6">
        <f t="shared" ref="GO90:GR90" si="236">SUM(GO79, -GO86)</f>
        <v>0</v>
      </c>
      <c r="GP90" s="6">
        <f t="shared" si="236"/>
        <v>0</v>
      </c>
      <c r="GQ90" s="6">
        <f t="shared" si="236"/>
        <v>0</v>
      </c>
      <c r="GR90" s="6">
        <f t="shared" si="236"/>
        <v>0</v>
      </c>
      <c r="GS90" s="6">
        <f>SUM(GS79, -GS86,)</f>
        <v>0</v>
      </c>
      <c r="GT90" s="6">
        <f>SUM(GT79, -GT86,)</f>
        <v>0</v>
      </c>
      <c r="GU90" s="6">
        <f t="shared" ref="GU90:HA90" si="237">SUM(GU79, -GU86)</f>
        <v>0</v>
      </c>
      <c r="GV90" s="6">
        <f t="shared" si="237"/>
        <v>0</v>
      </c>
      <c r="GW90" s="6">
        <f t="shared" si="237"/>
        <v>0</v>
      </c>
      <c r="GX90" s="6">
        <f t="shared" si="237"/>
        <v>0</v>
      </c>
      <c r="GY90" s="6">
        <f t="shared" si="237"/>
        <v>0</v>
      </c>
      <c r="GZ90" s="6">
        <f t="shared" si="237"/>
        <v>0</v>
      </c>
      <c r="HA90" s="6">
        <f t="shared" si="237"/>
        <v>0</v>
      </c>
      <c r="HC90" s="6">
        <f>SUM(HC79, -HC86,)</f>
        <v>0</v>
      </c>
      <c r="HD90" s="6">
        <f>SUM(HD79, -HD86,)</f>
        <v>0</v>
      </c>
      <c r="HE90" s="6">
        <f t="shared" ref="HE90:HH90" si="238">SUM(HE79, -HE86)</f>
        <v>0</v>
      </c>
      <c r="HF90" s="6">
        <f t="shared" si="238"/>
        <v>0</v>
      </c>
      <c r="HG90" s="6">
        <f t="shared" si="238"/>
        <v>0</v>
      </c>
      <c r="HH90" s="6">
        <f t="shared" si="238"/>
        <v>0</v>
      </c>
      <c r="HI90" s="6">
        <f>SUM(HI79, -HI86,)</f>
        <v>0</v>
      </c>
      <c r="HJ90" s="6">
        <f>SUM(HJ79, -HJ86,)</f>
        <v>0</v>
      </c>
      <c r="HK90" s="6">
        <f t="shared" ref="HK90:HN90" si="239">SUM(HK79, -HK86)</f>
        <v>0</v>
      </c>
      <c r="HL90" s="6">
        <f t="shared" si="239"/>
        <v>0</v>
      </c>
      <c r="HM90" s="6">
        <f t="shared" si="239"/>
        <v>0</v>
      </c>
      <c r="HN90" s="6">
        <f t="shared" si="239"/>
        <v>0</v>
      </c>
      <c r="HO90" s="6">
        <f>SUM(HO79, -HO86,)</f>
        <v>0</v>
      </c>
      <c r="HP90" s="6">
        <f>SUM(HP79, -HP86,)</f>
        <v>0</v>
      </c>
      <c r="HQ90" s="6">
        <f t="shared" ref="HQ90:HT90" si="240">SUM(HQ79, -HQ86)</f>
        <v>0</v>
      </c>
      <c r="HR90" s="6">
        <f t="shared" si="240"/>
        <v>0</v>
      </c>
      <c r="HS90" s="6">
        <f t="shared" si="240"/>
        <v>0</v>
      </c>
      <c r="HT90" s="6">
        <f t="shared" si="240"/>
        <v>0</v>
      </c>
      <c r="HU90" s="6">
        <f>SUM(HU79, -HU86,)</f>
        <v>0</v>
      </c>
      <c r="HV90" s="6">
        <f>SUM(HV79, -HV86,)</f>
        <v>0</v>
      </c>
      <c r="HW90" s="6">
        <f t="shared" ref="HW90:HZ90" si="241">SUM(HW79, -HW86)</f>
        <v>0</v>
      </c>
      <c r="HX90" s="6">
        <f t="shared" si="241"/>
        <v>0</v>
      </c>
      <c r="HY90" s="6">
        <f t="shared" si="241"/>
        <v>0</v>
      </c>
      <c r="HZ90" s="6">
        <f t="shared" si="241"/>
        <v>0</v>
      </c>
      <c r="IA90" s="6">
        <f>SUM(IA79, -IA86,)</f>
        <v>0</v>
      </c>
      <c r="IB90" s="6">
        <f>SUM(IB79, -IB86,)</f>
        <v>0</v>
      </c>
      <c r="IC90" s="6">
        <f t="shared" ref="IC90:IF90" si="242">SUM(IC79, -IC86)</f>
        <v>0</v>
      </c>
      <c r="ID90" s="6">
        <f t="shared" si="242"/>
        <v>0</v>
      </c>
      <c r="IE90" s="6">
        <f t="shared" si="242"/>
        <v>0</v>
      </c>
      <c r="IF90" s="6">
        <f t="shared" si="242"/>
        <v>0</v>
      </c>
      <c r="IG90" s="6">
        <f>SUM(IG79, -IG86,)</f>
        <v>0</v>
      </c>
      <c r="IH90" s="6">
        <f>SUM(IH79, -IH86,)</f>
        <v>0</v>
      </c>
      <c r="II90" s="6">
        <f t="shared" ref="II90:IL90" si="243">SUM(II79, -II86)</f>
        <v>0</v>
      </c>
      <c r="IJ90" s="6">
        <f t="shared" si="243"/>
        <v>0</v>
      </c>
      <c r="IK90" s="6">
        <f t="shared" si="243"/>
        <v>0</v>
      </c>
      <c r="IL90" s="6">
        <f t="shared" si="243"/>
        <v>0</v>
      </c>
      <c r="IM90" s="6">
        <f>SUM(IM79, -IM86,)</f>
        <v>0</v>
      </c>
      <c r="IN90" s="6">
        <f>SUM(IN79, -IN86,)</f>
        <v>0</v>
      </c>
      <c r="IO90" s="6">
        <f t="shared" ref="IO90:IR90" si="244">SUM(IO79, -IO86)</f>
        <v>0</v>
      </c>
      <c r="IP90" s="6">
        <f t="shared" si="244"/>
        <v>0</v>
      </c>
      <c r="IQ90" s="6">
        <f t="shared" si="244"/>
        <v>0</v>
      </c>
      <c r="IR90" s="6">
        <f t="shared" si="244"/>
        <v>0</v>
      </c>
      <c r="IS90" s="6">
        <f>SUM(IS79, -IS86,)</f>
        <v>0</v>
      </c>
      <c r="IT90" s="6">
        <f>SUM(IT79, -IT86,)</f>
        <v>0</v>
      </c>
      <c r="IU90" s="6">
        <f t="shared" ref="IU90:IX90" si="245">SUM(IU79, -IU86)</f>
        <v>0</v>
      </c>
      <c r="IV90" s="6">
        <f t="shared" si="245"/>
        <v>0</v>
      </c>
      <c r="IW90" s="6">
        <f t="shared" si="245"/>
        <v>0</v>
      </c>
      <c r="IX90" s="6">
        <f t="shared" si="245"/>
        <v>0</v>
      </c>
      <c r="IY90" s="6">
        <f>SUM(IY79, -IY86,)</f>
        <v>0</v>
      </c>
      <c r="IZ90" s="6">
        <f>SUM(IZ79, -IZ86,)</f>
        <v>0</v>
      </c>
      <c r="JA90" s="6">
        <f t="shared" ref="JA90:JD90" si="246">SUM(JA79, -JA86)</f>
        <v>0</v>
      </c>
      <c r="JB90" s="6">
        <f t="shared" si="246"/>
        <v>0</v>
      </c>
      <c r="JC90" s="6">
        <f t="shared" si="246"/>
        <v>0</v>
      </c>
      <c r="JD90" s="6">
        <f t="shared" si="246"/>
        <v>0</v>
      </c>
      <c r="JE90" s="6">
        <f>SUM(JE79, -JE86,)</f>
        <v>0</v>
      </c>
      <c r="JF90" s="6">
        <f>SUM(JF79, -JF86,)</f>
        <v>0</v>
      </c>
      <c r="JG90" s="6">
        <f t="shared" ref="JG90:JJ90" si="247">SUM(JG79, -JG86)</f>
        <v>0</v>
      </c>
      <c r="JH90" s="6">
        <f t="shared" si="247"/>
        <v>0</v>
      </c>
      <c r="JI90" s="6">
        <f t="shared" si="247"/>
        <v>0</v>
      </c>
      <c r="JJ90" s="6">
        <f t="shared" si="247"/>
        <v>0</v>
      </c>
      <c r="JK90" s="6">
        <f>SUM(JK79, -JK86,)</f>
        <v>0</v>
      </c>
      <c r="JL90" s="6">
        <f>SUM(JL79, -JL86,)</f>
        <v>0</v>
      </c>
      <c r="JM90" s="6">
        <f t="shared" ref="JM90:JS90" si="248">SUM(JM79, -JM86)</f>
        <v>0</v>
      </c>
      <c r="JN90" s="6">
        <f t="shared" si="248"/>
        <v>0</v>
      </c>
      <c r="JO90" s="6">
        <f t="shared" si="248"/>
        <v>0</v>
      </c>
      <c r="JP90" s="6">
        <f t="shared" si="248"/>
        <v>0</v>
      </c>
      <c r="JQ90" s="6">
        <f t="shared" si="248"/>
        <v>0</v>
      </c>
      <c r="JR90" s="6">
        <f t="shared" si="248"/>
        <v>0</v>
      </c>
      <c r="JS90" s="6">
        <f t="shared" si="248"/>
        <v>0</v>
      </c>
    </row>
    <row r="91" spans="1:279" ht="15.75" thickBot="1" x14ac:dyDescent="0.3">
      <c r="A91" s="60"/>
      <c r="B91" s="60"/>
      <c r="C91" s="102"/>
      <c r="D91" s="154" t="s">
        <v>44</v>
      </c>
      <c r="E91" s="42" t="s">
        <v>60</v>
      </c>
      <c r="F91" s="155" t="s">
        <v>38</v>
      </c>
      <c r="G91" s="158" t="s">
        <v>40</v>
      </c>
      <c r="H91" s="117" t="s">
        <v>60</v>
      </c>
      <c r="I91" s="180" t="s">
        <v>38</v>
      </c>
      <c r="J91" s="158" t="s">
        <v>38</v>
      </c>
      <c r="K91" s="123" t="s">
        <v>53</v>
      </c>
      <c r="L91" s="186" t="s">
        <v>59</v>
      </c>
      <c r="M91" s="200" t="s">
        <v>59</v>
      </c>
      <c r="N91" s="114" t="s">
        <v>52</v>
      </c>
      <c r="O91" s="186" t="s">
        <v>41</v>
      </c>
      <c r="P91" s="200" t="s">
        <v>48</v>
      </c>
      <c r="Q91" s="114" t="s">
        <v>39</v>
      </c>
      <c r="R91" s="174" t="s">
        <v>52</v>
      </c>
      <c r="S91" s="228" t="s">
        <v>41</v>
      </c>
      <c r="T91" s="36" t="s">
        <v>41</v>
      </c>
      <c r="U91" s="157" t="s">
        <v>63</v>
      </c>
      <c r="V91" s="227" t="s">
        <v>64</v>
      </c>
      <c r="W91" s="45" t="s">
        <v>39</v>
      </c>
      <c r="X91" s="143" t="s">
        <v>57</v>
      </c>
      <c r="Y91" s="142" t="s">
        <v>68</v>
      </c>
      <c r="Z91" s="117" t="s">
        <v>68</v>
      </c>
      <c r="AA91" s="186" t="s">
        <v>67</v>
      </c>
      <c r="AB91" s="200" t="s">
        <v>48</v>
      </c>
      <c r="AC91" s="188" t="s">
        <v>51</v>
      </c>
      <c r="AD91" s="199" t="s">
        <v>51</v>
      </c>
      <c r="AE91" s="223" t="s">
        <v>55</v>
      </c>
      <c r="AF91" s="32" t="s">
        <v>53</v>
      </c>
      <c r="AG91" s="233" t="s">
        <v>44</v>
      </c>
      <c r="AH91" s="164" t="s">
        <v>44</v>
      </c>
      <c r="AI91" s="168" t="s">
        <v>48</v>
      </c>
      <c r="AJ91" s="186" t="s">
        <v>48</v>
      </c>
      <c r="AK91" s="227" t="s">
        <v>64</v>
      </c>
      <c r="AL91" s="45" t="s">
        <v>57</v>
      </c>
      <c r="AM91" s="147" t="s">
        <v>68</v>
      </c>
      <c r="AN91" s="142" t="s">
        <v>68</v>
      </c>
      <c r="AO91" s="188" t="s">
        <v>37</v>
      </c>
      <c r="AP91" s="180" t="s">
        <v>38</v>
      </c>
      <c r="AQ91" s="158" t="s">
        <v>38</v>
      </c>
      <c r="AR91" s="119" t="s">
        <v>38</v>
      </c>
      <c r="AS91" s="180" t="s">
        <v>38</v>
      </c>
      <c r="AT91" s="231" t="s">
        <v>57</v>
      </c>
      <c r="AU91" s="32" t="s">
        <v>40</v>
      </c>
      <c r="AV91" s="147" t="s">
        <v>68</v>
      </c>
      <c r="AW91" s="200" t="s">
        <v>67</v>
      </c>
      <c r="AX91" s="168" t="s">
        <v>67</v>
      </c>
      <c r="AY91" s="180" t="s">
        <v>38</v>
      </c>
      <c r="AZ91" s="158" t="s">
        <v>38</v>
      </c>
      <c r="BA91" s="119" t="s">
        <v>38</v>
      </c>
      <c r="BB91" s="180" t="s">
        <v>38</v>
      </c>
      <c r="BC91" s="163" t="s">
        <v>63</v>
      </c>
      <c r="BD91" s="188" t="s">
        <v>53</v>
      </c>
      <c r="BE91" s="182" t="s">
        <v>40</v>
      </c>
      <c r="BF91" s="163" t="s">
        <v>40</v>
      </c>
      <c r="BG91" s="123" t="s">
        <v>40</v>
      </c>
      <c r="BH91" s="186" t="s">
        <v>67</v>
      </c>
      <c r="BI91" s="163" t="s">
        <v>40</v>
      </c>
      <c r="BJ91" s="260" t="s">
        <v>54</v>
      </c>
      <c r="BK91" s="182" t="s">
        <v>40</v>
      </c>
      <c r="BL91" s="200" t="s">
        <v>67</v>
      </c>
      <c r="BM91" s="122" t="s">
        <v>45</v>
      </c>
      <c r="BN91" s="186" t="s">
        <v>41</v>
      </c>
      <c r="BO91" s="188" t="s">
        <v>44</v>
      </c>
      <c r="BP91" s="168" t="s">
        <v>67</v>
      </c>
      <c r="BQ91" s="168" t="s">
        <v>41</v>
      </c>
      <c r="BS91" s="200" t="s">
        <v>67</v>
      </c>
      <c r="BT91" s="188" t="s">
        <v>52</v>
      </c>
      <c r="BU91" s="199" t="s">
        <v>44</v>
      </c>
      <c r="BV91" s="163" t="s">
        <v>47</v>
      </c>
      <c r="BW91" s="123" t="s">
        <v>47</v>
      </c>
      <c r="BX91" s="199" t="s">
        <v>44</v>
      </c>
      <c r="BY91" s="237" t="s">
        <v>44</v>
      </c>
      <c r="BZ91" s="18" t="s">
        <v>45</v>
      </c>
      <c r="CA91" s="165" t="s">
        <v>41</v>
      </c>
      <c r="CB91" s="200" t="s">
        <v>48</v>
      </c>
      <c r="CC91" s="188" t="s">
        <v>37</v>
      </c>
      <c r="CD91" s="199" t="s">
        <v>37</v>
      </c>
      <c r="CE91" s="164" t="s">
        <v>37</v>
      </c>
      <c r="CF91" s="123" t="s">
        <v>47</v>
      </c>
      <c r="CG91" s="263" t="s">
        <v>54</v>
      </c>
      <c r="CH91" s="161" t="s">
        <v>54</v>
      </c>
      <c r="CI91" s="117" t="s">
        <v>68</v>
      </c>
      <c r="CJ91" s="263" t="s">
        <v>54</v>
      </c>
      <c r="CK91" s="163" t="s">
        <v>47</v>
      </c>
      <c r="CL91" s="188" t="s">
        <v>37</v>
      </c>
      <c r="CM91" s="186" t="s">
        <v>67</v>
      </c>
      <c r="CN91" s="200" t="s">
        <v>67</v>
      </c>
      <c r="CO91" s="123" t="s">
        <v>47</v>
      </c>
      <c r="CP91" s="186" t="s">
        <v>67</v>
      </c>
      <c r="CQ91" s="200" t="s">
        <v>48</v>
      </c>
      <c r="CR91" s="122" t="s">
        <v>45</v>
      </c>
      <c r="CS91" s="182" t="s">
        <v>47</v>
      </c>
      <c r="CT91" s="163" t="s">
        <v>47</v>
      </c>
      <c r="CU91" s="119" t="s">
        <v>39</v>
      </c>
      <c r="CV91" s="183" t="s">
        <v>45</v>
      </c>
      <c r="CW91" s="163" t="s">
        <v>47</v>
      </c>
      <c r="CX91" s="117" t="s">
        <v>42</v>
      </c>
      <c r="CY91" s="177" t="s">
        <v>42</v>
      </c>
      <c r="CZ91" s="163" t="s">
        <v>47</v>
      </c>
      <c r="DA91" s="123" t="s">
        <v>47</v>
      </c>
      <c r="DB91" s="182" t="s">
        <v>47</v>
      </c>
      <c r="DC91" s="154" t="s">
        <v>45</v>
      </c>
      <c r="DD91" s="188" t="s">
        <v>37</v>
      </c>
      <c r="DE91" s="180" t="s">
        <v>38</v>
      </c>
      <c r="DF91" s="200" t="s">
        <v>48</v>
      </c>
      <c r="DG91" s="119" t="s">
        <v>38</v>
      </c>
      <c r="DH91" s="182" t="s">
        <v>47</v>
      </c>
      <c r="DI91" s="154" t="s">
        <v>45</v>
      </c>
      <c r="DJ91" s="122" t="s">
        <v>45</v>
      </c>
      <c r="DK91" s="183" t="s">
        <v>45</v>
      </c>
      <c r="DL91" s="122" t="s">
        <v>45</v>
      </c>
      <c r="DM91" s="122" t="s">
        <v>45</v>
      </c>
      <c r="DN91" s="333" t="s">
        <v>48</v>
      </c>
      <c r="DO91" s="345"/>
      <c r="DP91" s="168" t="s">
        <v>41</v>
      </c>
      <c r="DQ91" s="186" t="s">
        <v>41</v>
      </c>
      <c r="DR91" s="158" t="s">
        <v>38</v>
      </c>
      <c r="DS91" s="122" t="s">
        <v>45</v>
      </c>
      <c r="DT91" s="186" t="s">
        <v>41</v>
      </c>
      <c r="DU91" s="154" t="s">
        <v>45</v>
      </c>
      <c r="DV91" s="117" t="s">
        <v>49</v>
      </c>
      <c r="DW91" s="177" t="s">
        <v>49</v>
      </c>
      <c r="DX91" s="117" t="s">
        <v>49</v>
      </c>
      <c r="DY91" s="117" t="s">
        <v>49</v>
      </c>
      <c r="DZ91" s="117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54" t="s">
        <v>46</v>
      </c>
      <c r="EL91" s="188" t="s">
        <v>53</v>
      </c>
      <c r="EM91" s="263" t="s">
        <v>54</v>
      </c>
      <c r="EN91" s="158" t="s">
        <v>39</v>
      </c>
      <c r="EO91" s="260" t="s">
        <v>54</v>
      </c>
      <c r="EP91" s="263" t="s">
        <v>54</v>
      </c>
      <c r="EQ91" s="260" t="s">
        <v>54</v>
      </c>
      <c r="ER91" s="119" t="s">
        <v>38</v>
      </c>
      <c r="ES91" s="119" t="s">
        <v>38</v>
      </c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3">
        <f>SUM(C79, -C85)</f>
        <v>0</v>
      </c>
      <c r="D92" s="146">
        <f>SUM(D53, -D56)</f>
        <v>1.43E-2</v>
      </c>
      <c r="E92" s="15">
        <f>SUM(E52, -E54)</f>
        <v>3.4700000000000002E-2</v>
      </c>
      <c r="F92" s="151">
        <f>SUM(F53, -F55)</f>
        <v>7.039999999999999E-2</v>
      </c>
      <c r="G92" s="146">
        <f>SUM(G53, -G56)</f>
        <v>8.77E-2</v>
      </c>
      <c r="H92" s="120">
        <f>SUM(H52, -H54)</f>
        <v>8.9499999999999996E-2</v>
      </c>
      <c r="I92" s="179">
        <f>SUM(I53, -I57)</f>
        <v>4.7500000000000001E-2</v>
      </c>
      <c r="J92" s="146">
        <f>SUM(J53, -J57)</f>
        <v>4.87E-2</v>
      </c>
      <c r="K92" s="116">
        <f>SUM(K53, -K57)</f>
        <v>5.1000000000000004E-2</v>
      </c>
      <c r="L92" s="175">
        <f>SUM(L54, -L58)</f>
        <v>6.9499999999999992E-2</v>
      </c>
      <c r="M92" s="153">
        <f>SUM(M54, -M58)</f>
        <v>7.2399999999999992E-2</v>
      </c>
      <c r="N92" s="115">
        <f>SUM(N53, -N55)</f>
        <v>6.8599999999999994E-2</v>
      </c>
      <c r="O92" s="179">
        <f>SUM(O53, -O58)</f>
        <v>4.5799999999999993E-2</v>
      </c>
      <c r="P92" s="146">
        <f>SUM(P53, -P58)</f>
        <v>2.5600000000000001E-2</v>
      </c>
      <c r="Q92" s="116">
        <f>SUM(Q53, -Q58)</f>
        <v>4.02E-2</v>
      </c>
      <c r="R92" s="175">
        <f>SUM(R53, -R58)</f>
        <v>5.1400000000000001E-2</v>
      </c>
      <c r="S92" s="224">
        <f>SUM(S53, -S58)</f>
        <v>5.4400000000000004E-2</v>
      </c>
      <c r="T92" s="15">
        <f>SUM(T53, -T57)</f>
        <v>7.3200000000000001E-2</v>
      </c>
      <c r="U92" s="150">
        <f>SUM(U52, -U54)</f>
        <v>7.2000000000000008E-2</v>
      </c>
      <c r="V92" s="224">
        <f>SUM(V52, -V54)</f>
        <v>7.8699999999999992E-2</v>
      </c>
      <c r="W92" s="93">
        <f>SUM(W54, -W58)</f>
        <v>8.2799999999999999E-2</v>
      </c>
      <c r="X92" s="150">
        <f>SUM(X54, -X58)</f>
        <v>8.6099999999999996E-2</v>
      </c>
      <c r="Y92" s="144">
        <f>SUM(Y51, -Y53)</f>
        <v>0.11080000000000001</v>
      </c>
      <c r="Z92" s="116">
        <f>SUM(Z51, -Z53)</f>
        <v>9.2200000000000004E-2</v>
      </c>
      <c r="AA92" s="187">
        <f>SUM(AA53, -AA55)</f>
        <v>0.10059999999999999</v>
      </c>
      <c r="AB92" s="146">
        <f>SUM(AB53, -AB56)</f>
        <v>8.8200000000000001E-2</v>
      </c>
      <c r="AC92" s="120">
        <f>SUM(AC54, -AC58)</f>
        <v>9.3599999999999989E-2</v>
      </c>
      <c r="AD92" s="179">
        <f>SUM(AD54, -AD58)</f>
        <v>9.240000000000001E-2</v>
      </c>
      <c r="AE92" s="225">
        <f>SUM(AE51, -AE54)</f>
        <v>0.10850000000000001</v>
      </c>
      <c r="AF92" s="93">
        <f>SUM(AF52, -AF54)</f>
        <v>0.1027</v>
      </c>
      <c r="AG92" s="151">
        <f>SUM(AG54, -AG57)</f>
        <v>0.1051</v>
      </c>
      <c r="AH92" s="146">
        <f>SUM(AH54, -AH57)</f>
        <v>0.1216</v>
      </c>
      <c r="AI92" s="120">
        <f>SUM(AI54, -AI57)</f>
        <v>0.1031</v>
      </c>
      <c r="AJ92" s="179">
        <f>SUM(AJ54, -AJ57)</f>
        <v>0.10830000000000001</v>
      </c>
      <c r="AK92" s="224">
        <f>SUM(AK52, -AK54)</f>
        <v>0.1099</v>
      </c>
      <c r="AL92" s="93">
        <f>SUM(AL55, -AL58)</f>
        <v>0.11859999999999998</v>
      </c>
      <c r="AM92" s="150">
        <f>SUM(AM51, -AM54)</f>
        <v>0.14220000000000002</v>
      </c>
      <c r="AN92" s="144">
        <f>SUM(AN51, -AN54)</f>
        <v>0.1426</v>
      </c>
      <c r="AO92" s="120">
        <f>SUM(AO53, -AO55)</f>
        <v>0.1341</v>
      </c>
      <c r="AP92" s="178">
        <f>SUM(AP55, -AP58)</f>
        <v>0.13</v>
      </c>
      <c r="AQ92" s="148">
        <f>SUM(AQ55, -AQ58)</f>
        <v>0.12819999999999998</v>
      </c>
      <c r="AR92" s="118">
        <f>SUM(AR55, -AR58)</f>
        <v>0.1525</v>
      </c>
      <c r="AS92" s="178">
        <f>SUM(AS55, -AS58)</f>
        <v>0.14380000000000001</v>
      </c>
      <c r="AT92" s="226">
        <f>SUM(AT56, -AT58)</f>
        <v>0.1142</v>
      </c>
      <c r="AU92" s="15">
        <f>SUM(AU52, -AU55)</f>
        <v>0.1169</v>
      </c>
      <c r="AV92" s="150">
        <f>SUM(AV51, -AV54)</f>
        <v>0.1215</v>
      </c>
      <c r="AW92" s="166">
        <f>SUM(AW54, -AW57)</f>
        <v>0.1242</v>
      </c>
      <c r="AX92" s="208">
        <f>SUM(AX54, -AX57)</f>
        <v>0.12689999999999999</v>
      </c>
      <c r="AY92" s="178">
        <f>SUM(AY55, -AY58)</f>
        <v>0.12740000000000001</v>
      </c>
      <c r="AZ92" s="148">
        <f>SUM(AZ55, -AZ58)</f>
        <v>0.12590000000000001</v>
      </c>
      <c r="BA92" s="118">
        <f>SUM(BA55, -BA58)</f>
        <v>0.13100000000000001</v>
      </c>
      <c r="BB92" s="178">
        <f>SUM(BB55, -BB58)</f>
        <v>0.1396</v>
      </c>
      <c r="BC92" s="144">
        <f>SUM(BC53, -BC56)</f>
        <v>0.13739999999999999</v>
      </c>
      <c r="BD92" s="116">
        <f>SUM(BD51, -BD53)</f>
        <v>0.1462</v>
      </c>
      <c r="BE92" s="179">
        <f>SUM(BE53, -BE55)</f>
        <v>0.1663</v>
      </c>
      <c r="BF92" s="146">
        <f>SUM(BF53, -BF55)</f>
        <v>0.17220000000000002</v>
      </c>
      <c r="BG92" s="120">
        <f>SUM(BG53, -BG55)</f>
        <v>0.15629999999999999</v>
      </c>
      <c r="BH92" s="187">
        <f>SUM(BH54, -BH57)</f>
        <v>0.14879999999999999</v>
      </c>
      <c r="BI92" s="146">
        <f>SUM(BI54, -BI56)</f>
        <v>0.14479999999999998</v>
      </c>
      <c r="BJ92" s="120">
        <f>SUM(BJ51, -BJ54)</f>
        <v>0.14419999999999999</v>
      </c>
      <c r="BK92" s="179">
        <f>SUM(BK53, -BK56)</f>
        <v>0.13389999999999999</v>
      </c>
      <c r="BL92" s="166">
        <f>SUM(BL54, -BL57)</f>
        <v>0.16209999999999999</v>
      </c>
      <c r="BM92" s="208">
        <f>SUM(BM55, -BM58)</f>
        <v>0.16420000000000001</v>
      </c>
      <c r="BN92" s="179">
        <f>SUM(BN54, -BN56)</f>
        <v>0.19519999999999998</v>
      </c>
      <c r="BO92" s="120">
        <f>SUM(BO52, -BO55)</f>
        <v>0.20130000000000001</v>
      </c>
      <c r="BP92" s="208">
        <f>SUM(BP54, -BP56)</f>
        <v>0.19889999999999999</v>
      </c>
      <c r="BQ92" s="120">
        <f>SUM(BQ54, -BQ57)</f>
        <v>0.2218</v>
      </c>
      <c r="BS92" s="166">
        <f>SUM(BS54, -BS57)</f>
        <v>0.2147</v>
      </c>
      <c r="BT92" s="115">
        <f>SUM(BT54, -BT56)</f>
        <v>0.21329999999999999</v>
      </c>
      <c r="BU92" s="179">
        <f>SUM(BU53, -BU55)</f>
        <v>0.20239999999999997</v>
      </c>
      <c r="BV92" s="146">
        <f>SUM(BV53, -BV55)</f>
        <v>0.20419999999999999</v>
      </c>
      <c r="BW92" s="120">
        <f>SUM(BW53, -BW55)</f>
        <v>0.18729999999999999</v>
      </c>
      <c r="BX92" s="179">
        <f>SUM(BX53, -BX55)</f>
        <v>0.18959999999999999</v>
      </c>
      <c r="BY92" s="224">
        <f>SUM(BY53, -BY55)</f>
        <v>0.20250000000000001</v>
      </c>
      <c r="BZ92" s="219">
        <f>SUM(BZ55, -BZ58)</f>
        <v>0.19589999999999996</v>
      </c>
      <c r="CA92" s="151">
        <f>SUM(CA53, -CA55)</f>
        <v>0.1958</v>
      </c>
      <c r="CB92" s="146">
        <f>SUM(CB53, -CB56)</f>
        <v>0.16400000000000001</v>
      </c>
      <c r="CC92" s="120">
        <f>SUM(CC52, -CC55)</f>
        <v>0.16320000000000001</v>
      </c>
      <c r="CD92" s="179">
        <f>SUM(CD52, -CD55)</f>
        <v>0.15360000000000001</v>
      </c>
      <c r="CE92" s="146">
        <f>SUM(CE52, -CE55)</f>
        <v>0.15240000000000001</v>
      </c>
      <c r="CF92" s="120">
        <f>SUM(CF53, -CF56)</f>
        <v>0.1361</v>
      </c>
      <c r="CG92" s="179">
        <f>SUM(CG51, -CG54)</f>
        <v>0.1439</v>
      </c>
      <c r="CH92" s="146">
        <f>SUM(CH51, -CH54)</f>
        <v>0.1275</v>
      </c>
      <c r="CI92" s="116">
        <f>SUM(CI52, -CI54)</f>
        <v>0.14460000000000001</v>
      </c>
      <c r="CJ92" s="179">
        <f>SUM(CJ52, -CJ54)</f>
        <v>0.1381</v>
      </c>
      <c r="CK92" s="146">
        <f>SUM(CK53, -CK56)</f>
        <v>0.13289999999999999</v>
      </c>
      <c r="CL92" s="120">
        <f>SUM(CL52, -CL55)</f>
        <v>0.13450000000000001</v>
      </c>
      <c r="CM92" s="187">
        <f>SUM(CM54, -CM57)</f>
        <v>0.12739999999999999</v>
      </c>
      <c r="CN92" s="166">
        <f>SUM(CN54, -CN57)</f>
        <v>0.1421</v>
      </c>
      <c r="CO92" s="120">
        <f>SUM(CO53, -CO56)</f>
        <v>0.14729999999999999</v>
      </c>
      <c r="CP92" s="187">
        <f>SUM(CP54, -CP57)</f>
        <v>0.14030000000000001</v>
      </c>
      <c r="CQ92" s="146">
        <f>SUM(CQ53, -CQ56)</f>
        <v>0.17949999999999999</v>
      </c>
      <c r="CR92" s="208">
        <f>SUM(CR56, -CR58)</f>
        <v>0.16770000000000002</v>
      </c>
      <c r="CS92" s="179">
        <f>SUM(CS54, -CS56)</f>
        <v>0.16570000000000001</v>
      </c>
      <c r="CT92" s="146">
        <f>SUM(CT54, -CT56)</f>
        <v>0.19120000000000001</v>
      </c>
      <c r="CU92" s="116">
        <f>SUM(CU55, -CU57)</f>
        <v>0.1699</v>
      </c>
      <c r="CV92" s="187">
        <f>SUM(CV56, -CV58)</f>
        <v>0.15489999999999998</v>
      </c>
      <c r="CW92" s="146">
        <f>SUM(CW54, -CW56)</f>
        <v>0.15010000000000001</v>
      </c>
      <c r="CX92" s="120">
        <f>SUM(CX51, -CX55)</f>
        <v>0.17710000000000001</v>
      </c>
      <c r="CY92" s="179">
        <f>SUM(CY51, -CY55)</f>
        <v>0.19890000000000002</v>
      </c>
      <c r="CZ92" s="146">
        <f>SUM(CZ54, -CZ56)</f>
        <v>0.19600000000000001</v>
      </c>
      <c r="DA92" s="120">
        <f>SUM(DA54, -DA56)</f>
        <v>0.19059999999999999</v>
      </c>
      <c r="DB92" s="179">
        <f>SUM(DB54, -DB56)</f>
        <v>0.17199999999999999</v>
      </c>
      <c r="DC92" s="166">
        <f>SUM(DC56, -DC58)</f>
        <v>0.16519999999999999</v>
      </c>
      <c r="DD92" s="120">
        <f>SUM(DD52, -DD55)</f>
        <v>0.16370000000000001</v>
      </c>
      <c r="DE92" s="178">
        <f>SUM(DE55, -DE58)</f>
        <v>0.18880000000000002</v>
      </c>
      <c r="DF92" s="146">
        <f>SUM(DF53, -DF56)</f>
        <v>0.186</v>
      </c>
      <c r="DG92" s="118">
        <f>SUM(DG55, -DG58)</f>
        <v>0.18590000000000001</v>
      </c>
      <c r="DH92" s="179">
        <f>SUM(DH53, -DH56)</f>
        <v>0.18740000000000001</v>
      </c>
      <c r="DI92" s="166">
        <f>SUM(DI56, -DI58)</f>
        <v>0.16770000000000002</v>
      </c>
      <c r="DJ92" s="208">
        <f>SUM(DJ56, -DJ58)</f>
        <v>0.17510000000000001</v>
      </c>
      <c r="DK92" s="187">
        <f>SUM(DK56, -DK58)</f>
        <v>0.1658</v>
      </c>
      <c r="DL92" s="208">
        <f>SUM(DL56, -DL58)</f>
        <v>0.1736</v>
      </c>
      <c r="DM92" s="208">
        <f>SUM(DM56, -DM58)</f>
        <v>0.1678</v>
      </c>
      <c r="DN92" s="330">
        <f>SUM(DN53, -DN56)</f>
        <v>0.17349999999999999</v>
      </c>
      <c r="DO92" s="346">
        <f>SUM(DO79, -DO85)</f>
        <v>0</v>
      </c>
      <c r="DP92" s="120">
        <f>SUM(DP53, -DP55)</f>
        <v>0.20030000000000001</v>
      </c>
      <c r="DQ92" s="179">
        <f>SUM(DQ53, -DQ55)</f>
        <v>0.19239999999999999</v>
      </c>
      <c r="DR92" s="148">
        <f>SUM(DR55, -DR58)</f>
        <v>0.19139999999999999</v>
      </c>
      <c r="DS92" s="208">
        <f>SUM(DS56, -DS58)</f>
        <v>0.19239999999999996</v>
      </c>
      <c r="DT92" s="179">
        <f>SUM(DT53, -DT56)</f>
        <v>0.20150000000000001</v>
      </c>
      <c r="DU92" s="166">
        <f>SUM(DU55, -DU58)</f>
        <v>0.19579999999999997</v>
      </c>
      <c r="DV92" s="120">
        <f>SUM(DV52, -DV55)</f>
        <v>0.23099999999999998</v>
      </c>
      <c r="DW92" s="179">
        <f>SUM(DW52, -DW55)</f>
        <v>0.23860000000000001</v>
      </c>
      <c r="DX92" s="120">
        <f>SUM(DX52, -DX55)</f>
        <v>0.21729999999999999</v>
      </c>
      <c r="DY92" s="120">
        <f>SUM(DY52, -DY55)</f>
        <v>0.19929999999999998</v>
      </c>
      <c r="DZ92" s="120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6">
        <f>SUM(EK55, -EK58)</f>
        <v>0.24690000000000001</v>
      </c>
      <c r="EL92" s="208">
        <f>SUM(EL51, -EL54)</f>
        <v>0.23699999999999999</v>
      </c>
      <c r="EM92" s="179">
        <f>SUM(EM51, -EM53)</f>
        <v>0.2414</v>
      </c>
      <c r="EN92" s="144">
        <f>SUM(EN56, -EN58)</f>
        <v>0.24989999999999998</v>
      </c>
      <c r="EO92" s="120">
        <f>SUM(EO51, -EO53)</f>
        <v>0.23410000000000003</v>
      </c>
      <c r="EP92" s="179">
        <f>SUM(EP51, -EP53)</f>
        <v>0.19600000000000001</v>
      </c>
      <c r="EQ92" s="120">
        <f>SUM(EQ51, -EQ53)</f>
        <v>0.22639999999999999</v>
      </c>
      <c r="ER92" s="118">
        <f>SUM(ER55, -ER57)</f>
        <v>0.20899999999999999</v>
      </c>
      <c r="ES92" s="118">
        <f>SUM(ES55, -ES57)</f>
        <v>0.22059999999999999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2"/>
      <c r="D93" s="152" t="s">
        <v>57</v>
      </c>
      <c r="E93" s="11" t="s">
        <v>38</v>
      </c>
      <c r="F93" s="155" t="s">
        <v>40</v>
      </c>
      <c r="G93" s="142" t="s">
        <v>49</v>
      </c>
      <c r="H93" s="119" t="s">
        <v>40</v>
      </c>
      <c r="I93" s="174" t="s">
        <v>70</v>
      </c>
      <c r="J93" s="163" t="s">
        <v>53</v>
      </c>
      <c r="K93" s="119" t="s">
        <v>38</v>
      </c>
      <c r="L93" s="174" t="s">
        <v>39</v>
      </c>
      <c r="M93" s="152" t="s">
        <v>52</v>
      </c>
      <c r="N93" s="168" t="s">
        <v>59</v>
      </c>
      <c r="O93" s="174" t="s">
        <v>39</v>
      </c>
      <c r="P93" s="200" t="s">
        <v>41</v>
      </c>
      <c r="Q93" s="114" t="s">
        <v>46</v>
      </c>
      <c r="R93" s="174" t="s">
        <v>46</v>
      </c>
      <c r="S93" s="229" t="s">
        <v>54</v>
      </c>
      <c r="T93" s="32" t="s">
        <v>64</v>
      </c>
      <c r="U93" s="162" t="s">
        <v>36</v>
      </c>
      <c r="V93" s="232" t="s">
        <v>36</v>
      </c>
      <c r="W93" s="45" t="s">
        <v>52</v>
      </c>
      <c r="X93" s="165" t="s">
        <v>41</v>
      </c>
      <c r="Y93" s="152" t="s">
        <v>57</v>
      </c>
      <c r="Z93" s="168" t="s">
        <v>67</v>
      </c>
      <c r="AA93" s="199" t="s">
        <v>51</v>
      </c>
      <c r="AB93" s="142" t="s">
        <v>68</v>
      </c>
      <c r="AC93" s="114" t="s">
        <v>57</v>
      </c>
      <c r="AD93" s="199" t="s">
        <v>37</v>
      </c>
      <c r="AE93" s="227" t="s">
        <v>53</v>
      </c>
      <c r="AF93" s="45" t="s">
        <v>57</v>
      </c>
      <c r="AG93" s="157" t="s">
        <v>53</v>
      </c>
      <c r="AH93" s="152" t="s">
        <v>57</v>
      </c>
      <c r="AI93" s="114" t="s">
        <v>57</v>
      </c>
      <c r="AJ93" s="199" t="s">
        <v>52</v>
      </c>
      <c r="AK93" s="223" t="s">
        <v>55</v>
      </c>
      <c r="AL93" s="23" t="s">
        <v>37</v>
      </c>
      <c r="AM93" s="157" t="s">
        <v>64</v>
      </c>
      <c r="AN93" s="158" t="s">
        <v>38</v>
      </c>
      <c r="AO93" s="123" t="s">
        <v>64</v>
      </c>
      <c r="AP93" s="182" t="s">
        <v>64</v>
      </c>
      <c r="AQ93" s="164" t="s">
        <v>44</v>
      </c>
      <c r="AR93" s="188" t="s">
        <v>44</v>
      </c>
      <c r="AS93" s="182" t="s">
        <v>64</v>
      </c>
      <c r="AT93" s="227" t="s">
        <v>40</v>
      </c>
      <c r="AU93" s="23" t="s">
        <v>37</v>
      </c>
      <c r="AV93" s="269" t="s">
        <v>54</v>
      </c>
      <c r="AW93" s="163" t="s">
        <v>40</v>
      </c>
      <c r="AX93" s="260" t="s">
        <v>54</v>
      </c>
      <c r="AY93" s="182" t="s">
        <v>40</v>
      </c>
      <c r="AZ93" s="200" t="s">
        <v>67</v>
      </c>
      <c r="BA93" s="168" t="s">
        <v>67</v>
      </c>
      <c r="BB93" s="186" t="s">
        <v>48</v>
      </c>
      <c r="BC93" s="158" t="s">
        <v>38</v>
      </c>
      <c r="BD93" s="123" t="s">
        <v>47</v>
      </c>
      <c r="BE93" s="263" t="s">
        <v>54</v>
      </c>
      <c r="BF93" s="200" t="s">
        <v>48</v>
      </c>
      <c r="BG93" s="260" t="s">
        <v>54</v>
      </c>
      <c r="BH93" s="182" t="s">
        <v>47</v>
      </c>
      <c r="BI93" s="200" t="s">
        <v>48</v>
      </c>
      <c r="BJ93" s="123" t="s">
        <v>47</v>
      </c>
      <c r="BK93" s="180" t="s">
        <v>38</v>
      </c>
      <c r="BL93" s="154" t="s">
        <v>45</v>
      </c>
      <c r="BM93" s="168" t="s">
        <v>67</v>
      </c>
      <c r="BN93" s="182" t="s">
        <v>47</v>
      </c>
      <c r="BO93" s="123" t="s">
        <v>47</v>
      </c>
      <c r="BP93" s="188" t="s">
        <v>44</v>
      </c>
      <c r="BQ93" s="168" t="s">
        <v>67</v>
      </c>
      <c r="BS93" s="200" t="s">
        <v>41</v>
      </c>
      <c r="BT93" s="168" t="s">
        <v>48</v>
      </c>
      <c r="BU93" s="186" t="s">
        <v>41</v>
      </c>
      <c r="BV93" s="200" t="s">
        <v>41</v>
      </c>
      <c r="BW93" s="168" t="s">
        <v>41</v>
      </c>
      <c r="BX93" s="186" t="s">
        <v>41</v>
      </c>
      <c r="BY93" s="228" t="s">
        <v>41</v>
      </c>
      <c r="BZ93" s="23" t="s">
        <v>37</v>
      </c>
      <c r="CA93" s="155" t="s">
        <v>38</v>
      </c>
      <c r="CB93" s="164" t="s">
        <v>37</v>
      </c>
      <c r="CC93" s="168" t="s">
        <v>48</v>
      </c>
      <c r="CD93" s="186" t="s">
        <v>67</v>
      </c>
      <c r="CE93" s="161" t="s">
        <v>54</v>
      </c>
      <c r="CF93" s="188" t="s">
        <v>37</v>
      </c>
      <c r="CG93" s="177" t="s">
        <v>68</v>
      </c>
      <c r="CH93" s="152" t="s">
        <v>57</v>
      </c>
      <c r="CI93" s="123" t="s">
        <v>63</v>
      </c>
      <c r="CJ93" s="183" t="s">
        <v>45</v>
      </c>
      <c r="CK93" s="200" t="s">
        <v>67</v>
      </c>
      <c r="CL93" s="117" t="s">
        <v>65</v>
      </c>
      <c r="CM93" s="177" t="s">
        <v>65</v>
      </c>
      <c r="CN93" s="158" t="s">
        <v>39</v>
      </c>
      <c r="CO93" s="168" t="s">
        <v>67</v>
      </c>
      <c r="CP93" s="199" t="s">
        <v>37</v>
      </c>
      <c r="CQ93" s="163" t="s">
        <v>47</v>
      </c>
      <c r="CR93" s="168" t="s">
        <v>48</v>
      </c>
      <c r="CS93" s="180" t="s">
        <v>39</v>
      </c>
      <c r="CT93" s="154" t="s">
        <v>45</v>
      </c>
      <c r="CU93" s="188" t="s">
        <v>44</v>
      </c>
      <c r="CV93" s="199" t="s">
        <v>44</v>
      </c>
      <c r="CW93" s="154" t="s">
        <v>45</v>
      </c>
      <c r="CX93" s="168" t="s">
        <v>41</v>
      </c>
      <c r="CY93" s="186" t="s">
        <v>41</v>
      </c>
      <c r="CZ93" s="200" t="s">
        <v>41</v>
      </c>
      <c r="DA93" s="168" t="s">
        <v>41</v>
      </c>
      <c r="DB93" s="183" t="s">
        <v>45</v>
      </c>
      <c r="DC93" s="163" t="s">
        <v>47</v>
      </c>
      <c r="DD93" s="123" t="s">
        <v>47</v>
      </c>
      <c r="DE93" s="182" t="s">
        <v>47</v>
      </c>
      <c r="DF93" s="163" t="s">
        <v>47</v>
      </c>
      <c r="DG93" s="123" t="s">
        <v>47</v>
      </c>
      <c r="DH93" s="186" t="s">
        <v>48</v>
      </c>
      <c r="DI93" s="158" t="s">
        <v>39</v>
      </c>
      <c r="DJ93" s="188" t="s">
        <v>53</v>
      </c>
      <c r="DK93" s="180" t="s">
        <v>39</v>
      </c>
      <c r="DL93" s="119" t="s">
        <v>39</v>
      </c>
      <c r="DM93" s="119" t="s">
        <v>39</v>
      </c>
      <c r="DN93" s="339" t="s">
        <v>45</v>
      </c>
      <c r="DO93" s="345"/>
      <c r="DP93" s="119" t="s">
        <v>38</v>
      </c>
      <c r="DQ93" s="180" t="s">
        <v>38</v>
      </c>
      <c r="DR93" s="200" t="s">
        <v>41</v>
      </c>
      <c r="DS93" s="168" t="s">
        <v>48</v>
      </c>
      <c r="DT93" s="182" t="s">
        <v>40</v>
      </c>
      <c r="DU93" s="200" t="s">
        <v>48</v>
      </c>
      <c r="DV93" s="122" t="s">
        <v>45</v>
      </c>
      <c r="DW93" s="183" t="s">
        <v>45</v>
      </c>
      <c r="DX93" s="122" t="s">
        <v>45</v>
      </c>
      <c r="DY93" s="122" t="s">
        <v>46</v>
      </c>
      <c r="DZ93" s="122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161" t="s">
        <v>54</v>
      </c>
      <c r="EL93" s="119" t="s">
        <v>39</v>
      </c>
      <c r="EM93" s="183" t="s">
        <v>45</v>
      </c>
      <c r="EN93" s="164" t="s">
        <v>55</v>
      </c>
      <c r="EO93" s="119" t="s">
        <v>38</v>
      </c>
      <c r="EP93" s="180" t="s">
        <v>38</v>
      </c>
      <c r="EQ93" s="188" t="s">
        <v>55</v>
      </c>
      <c r="ER93" s="260" t="s">
        <v>54</v>
      </c>
      <c r="ES93" s="122" t="s">
        <v>46</v>
      </c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3">
        <f>SUM(C80, -C86)</f>
        <v>0</v>
      </c>
      <c r="D94" s="144">
        <f>SUM(D52, -D54)</f>
        <v>1.3599999999999999E-2</v>
      </c>
      <c r="E94" s="15">
        <f>SUM(E53, -E54)</f>
        <v>3.3500000000000002E-2</v>
      </c>
      <c r="F94" s="151">
        <f>SUM(F53, -F54)</f>
        <v>6.5199999999999994E-2</v>
      </c>
      <c r="G94" s="146">
        <f>SUM(G52, -G55)</f>
        <v>7.9899999999999999E-2</v>
      </c>
      <c r="H94" s="120">
        <f>SUM(H53, -H56)</f>
        <v>8.9099999999999999E-2</v>
      </c>
      <c r="I94" s="179">
        <f>SUM(I51, -I52)</f>
        <v>4.4599999999999987E-2</v>
      </c>
      <c r="J94" s="144">
        <f>SUM(J54, -J58)</f>
        <v>4.3299999999999991E-2</v>
      </c>
      <c r="K94" s="120">
        <f>SUM(K54, -K58)</f>
        <v>4.82E-2</v>
      </c>
      <c r="L94" s="176">
        <f>SUM(L53, -L55)</f>
        <v>6.7900000000000002E-2</v>
      </c>
      <c r="M94" s="153">
        <f>SUM(M53, -M55)</f>
        <v>7.1399999999999991E-2</v>
      </c>
      <c r="N94" s="115">
        <f>SUM(N54, -N58)</f>
        <v>5.91E-2</v>
      </c>
      <c r="O94" s="176">
        <f>SUM(O54, -O58)</f>
        <v>4.3699999999999996E-2</v>
      </c>
      <c r="P94" s="146">
        <f>SUM(P53, -P57)</f>
        <v>2.4299999999999999E-2</v>
      </c>
      <c r="Q94" s="115">
        <f>SUM(Q53, -Q57)</f>
        <v>3.9599999999999996E-2</v>
      </c>
      <c r="R94" s="175">
        <f>SUM(R53, -R57)</f>
        <v>3.9199999999999999E-2</v>
      </c>
      <c r="S94" s="224">
        <f>SUM(S53, -S57)</f>
        <v>5.0700000000000002E-2</v>
      </c>
      <c r="T94" s="15">
        <f>SUM(T52, -T53)</f>
        <v>7.1800000000000003E-2</v>
      </c>
      <c r="U94" s="150">
        <f>SUM(U55, -U58)</f>
        <v>6.8999999999999992E-2</v>
      </c>
      <c r="V94" s="226">
        <f>SUM(V55, -V58)</f>
        <v>7.0800000000000002E-2</v>
      </c>
      <c r="W94" s="94">
        <f>SUM(W54, -W57)</f>
        <v>8.1900000000000001E-2</v>
      </c>
      <c r="X94" s="151">
        <f>SUM(X53, -X57)</f>
        <v>8.2199999999999995E-2</v>
      </c>
      <c r="Y94" s="144">
        <f>SUM(Y54, -Y58)</f>
        <v>7.51E-2</v>
      </c>
      <c r="Z94" s="208">
        <f>SUM(Z53, -Z55)</f>
        <v>9.1999999999999998E-2</v>
      </c>
      <c r="AA94" s="179">
        <f>SUM(AA54, -AA58)</f>
        <v>9.3200000000000005E-2</v>
      </c>
      <c r="AB94" s="144">
        <f>SUM(AB51, -AB53)</f>
        <v>8.7599999999999997E-2</v>
      </c>
      <c r="AC94" s="116">
        <f>SUM(AC55, -AC58)</f>
        <v>8.829999999999999E-2</v>
      </c>
      <c r="AD94" s="179">
        <f>SUM(AD54, -AD57)</f>
        <v>8.48E-2</v>
      </c>
      <c r="AE94" s="226">
        <f>SUM(AE52, -AE54)</f>
        <v>0.10469999999999999</v>
      </c>
      <c r="AF94" s="93">
        <f>SUM(AF55, -AF58)</f>
        <v>9.7799999999999998E-2</v>
      </c>
      <c r="AG94" s="150">
        <f>SUM(AG52, -AG54)</f>
        <v>0.10060000000000001</v>
      </c>
      <c r="AH94" s="144">
        <f>SUM(AH55, -AH58)</f>
        <v>0.1019</v>
      </c>
      <c r="AI94" s="116">
        <f>SUM(AI55, -AI58)</f>
        <v>9.4500000000000015E-2</v>
      </c>
      <c r="AJ94" s="175">
        <f>SUM(AJ53, -AJ56)</f>
        <v>0.10139999999999999</v>
      </c>
      <c r="AK94" s="225">
        <f>SUM(AK51, -AK53)</f>
        <v>0.10909999999999999</v>
      </c>
      <c r="AL94" s="15">
        <f>SUM(AL53, -AL56)</f>
        <v>0.10680000000000001</v>
      </c>
      <c r="AM94" s="151">
        <f>SUM(AM52, -AM54)</f>
        <v>0.12249999999999998</v>
      </c>
      <c r="AN94" s="148">
        <f>SUM(AN55, -AN58)</f>
        <v>0.11660000000000001</v>
      </c>
      <c r="AO94" s="120">
        <f>SUM(AO52, -AO54)</f>
        <v>0.12249999999999998</v>
      </c>
      <c r="AP94" s="179">
        <f>SUM(AP52, -AP54)</f>
        <v>0.1182</v>
      </c>
      <c r="AQ94" s="146">
        <f>SUM(AQ53, -AQ56)</f>
        <v>0.1239</v>
      </c>
      <c r="AR94" s="120">
        <f>SUM(AR53, -AR56)</f>
        <v>0.1391</v>
      </c>
      <c r="AS94" s="179">
        <f>SUM(AS52, -AS54)</f>
        <v>0.12789999999999999</v>
      </c>
      <c r="AT94" s="224">
        <f>SUM(AT52, -AT55)</f>
        <v>0.11269999999999999</v>
      </c>
      <c r="AU94" s="15">
        <f>SUM(AU53, -AU55)</f>
        <v>0.11209999999999999</v>
      </c>
      <c r="AV94" s="151">
        <f>SUM(AV52, -AV54)</f>
        <v>0.11900000000000001</v>
      </c>
      <c r="AW94" s="146">
        <f>SUM(AW53, -AW55)</f>
        <v>0.1172</v>
      </c>
      <c r="AX94" s="120">
        <f>SUM(AX51, -AX54)</f>
        <v>0.12470000000000001</v>
      </c>
      <c r="AY94" s="179">
        <f>SUM(AY53, -AY55)</f>
        <v>0.1237</v>
      </c>
      <c r="AZ94" s="166">
        <f>SUM(AZ54, -AZ57)</f>
        <v>0.11879999999999999</v>
      </c>
      <c r="BA94" s="208">
        <f>SUM(BA54, -BA57)</f>
        <v>0.1168</v>
      </c>
      <c r="BB94" s="179">
        <f>SUM(BB54, -BB57)</f>
        <v>0.12709999999999999</v>
      </c>
      <c r="BC94" s="148">
        <f>SUM(BC55, -BC58)</f>
        <v>0.13600000000000001</v>
      </c>
      <c r="BD94" s="120">
        <f>SUM(BD53, -BD56)</f>
        <v>0.14599999999999999</v>
      </c>
      <c r="BE94" s="179">
        <f>SUM(BE51, -BE54)</f>
        <v>0.16420000000000001</v>
      </c>
      <c r="BF94" s="146">
        <f>SUM(BF54, -BF56)</f>
        <v>0.15290000000000001</v>
      </c>
      <c r="BG94" s="120">
        <f>SUM(BG51, -BG54)</f>
        <v>0.13550000000000001</v>
      </c>
      <c r="BH94" s="179">
        <f>SUM(BH53, -BH55)</f>
        <v>0.1447</v>
      </c>
      <c r="BI94" s="146">
        <f>SUM(BI53, -BI55)</f>
        <v>0.13109999999999999</v>
      </c>
      <c r="BJ94" s="120">
        <f>SUM(BJ53, -BJ55)</f>
        <v>0.13869999999999999</v>
      </c>
      <c r="BK94" s="178">
        <f>SUM(BK56, -BK58)</f>
        <v>0.12809999999999999</v>
      </c>
      <c r="BL94" s="166">
        <f>SUM(BL55, -BL58)</f>
        <v>0.15640000000000001</v>
      </c>
      <c r="BM94" s="208">
        <f>SUM(BM54, -BM57)</f>
        <v>0.15720000000000001</v>
      </c>
      <c r="BN94" s="179">
        <f>SUM(BN53, -BN55)</f>
        <v>0.19370000000000001</v>
      </c>
      <c r="BO94" s="120">
        <f>SUM(BO53, -BO55)</f>
        <v>0.1993</v>
      </c>
      <c r="BP94" s="120">
        <f>SUM(BP53, -BP55)</f>
        <v>0.19870000000000002</v>
      </c>
      <c r="BQ94" s="208">
        <f>SUM(BQ54, -BQ56)</f>
        <v>0.21629999999999999</v>
      </c>
      <c r="BS94" s="146">
        <f>SUM(BS54, -BS56)</f>
        <v>0.2142</v>
      </c>
      <c r="BT94" s="120">
        <f>SUM(BT53, -BT55)</f>
        <v>0.18529999999999999</v>
      </c>
      <c r="BU94" s="179">
        <f t="shared" ref="BU94:BZ94" si="249">SUM(BU54, -BU56)</f>
        <v>0.1968</v>
      </c>
      <c r="BV94" s="146">
        <f t="shared" si="249"/>
        <v>0.19769999999999999</v>
      </c>
      <c r="BW94" s="120">
        <f t="shared" si="249"/>
        <v>0.17959999999999998</v>
      </c>
      <c r="BX94" s="179">
        <f t="shared" si="249"/>
        <v>0.1862</v>
      </c>
      <c r="BY94" s="224">
        <f t="shared" si="249"/>
        <v>0.19790000000000002</v>
      </c>
      <c r="BZ94" s="15">
        <f t="shared" si="249"/>
        <v>0.19309999999999999</v>
      </c>
      <c r="CA94" s="149">
        <f>SUM(CA55, -CA58)</f>
        <v>0.17269999999999999</v>
      </c>
      <c r="CB94" s="146">
        <f>SUM(CB52, -CB55)</f>
        <v>0.15310000000000001</v>
      </c>
      <c r="CC94" s="120">
        <f>SUM(CC53, -CC56)</f>
        <v>0.16170000000000001</v>
      </c>
      <c r="CD94" s="187">
        <f>SUM(CD54, -CD57)</f>
        <v>0.13880000000000001</v>
      </c>
      <c r="CE94" s="146">
        <f>SUM(CE52, -CE54)</f>
        <v>0.12920000000000001</v>
      </c>
      <c r="CF94" s="120">
        <f>SUM(CF52, -CF55)</f>
        <v>0.13420000000000001</v>
      </c>
      <c r="CG94" s="176">
        <f>SUM(CG52, -CG54)</f>
        <v>0.1391</v>
      </c>
      <c r="CH94" s="144">
        <f>SUM(CH57, -CH58)</f>
        <v>0.12350000000000001</v>
      </c>
      <c r="CI94" s="116">
        <f>SUM(CI53, -CI57)</f>
        <v>0.13539999999999999</v>
      </c>
      <c r="CJ94" s="187">
        <f>SUM(CJ56, -CJ58)</f>
        <v>0.12529999999999999</v>
      </c>
      <c r="CK94" s="166">
        <f>SUM(CK54, -CK57)</f>
        <v>0.13220000000000001</v>
      </c>
      <c r="CL94" s="120">
        <f>SUM(CL51, -CL53)</f>
        <v>0.12890000000000001</v>
      </c>
      <c r="CM94" s="179">
        <f>SUM(CM51, -CM53)</f>
        <v>0.1255</v>
      </c>
      <c r="CN94" s="144">
        <f>SUM(CN55, -CN57)</f>
        <v>0.1343</v>
      </c>
      <c r="CO94" s="208">
        <f>SUM(CO54, -CO57)</f>
        <v>0.1333</v>
      </c>
      <c r="CP94" s="179">
        <f>SUM(CP52, -CP55)</f>
        <v>0.13549999999999998</v>
      </c>
      <c r="CQ94" s="146">
        <f>SUM(CQ54, -CQ56)</f>
        <v>0.15989999999999999</v>
      </c>
      <c r="CR94" s="120">
        <f>SUM(CR53, -CR56)</f>
        <v>0.1638</v>
      </c>
      <c r="CS94" s="176">
        <f>SUM(CS55, -CS57)</f>
        <v>0.1656</v>
      </c>
      <c r="CT94" s="166">
        <f>SUM(CT56, -CT58)</f>
        <v>0.17019999999999996</v>
      </c>
      <c r="CU94" s="120">
        <f>SUM(CU54, -CU56)</f>
        <v>0.16969999999999999</v>
      </c>
      <c r="CV94" s="179">
        <f>SUM(CV54, -CV56)</f>
        <v>0.1457</v>
      </c>
      <c r="CW94" s="166">
        <f>SUM(CW56, -CW58)</f>
        <v>0.14789999999999998</v>
      </c>
      <c r="CX94" s="120">
        <f>SUM(CX52, -CX55)</f>
        <v>0.1522</v>
      </c>
      <c r="CY94" s="179">
        <f>SUM(CY52, -CY55)</f>
        <v>0.16140000000000002</v>
      </c>
      <c r="CZ94" s="146">
        <f>SUM(CZ52, -CZ55)</f>
        <v>0.1638</v>
      </c>
      <c r="DA94" s="120">
        <f>SUM(DA52, -DA55)</f>
        <v>0.17419999999999999</v>
      </c>
      <c r="DB94" s="187">
        <f>SUM(DB56, -DB58)</f>
        <v>0.16599999999999998</v>
      </c>
      <c r="DC94" s="146">
        <f>SUM(DC54, -DC56)</f>
        <v>0.15679999999999999</v>
      </c>
      <c r="DD94" s="120">
        <f>SUM(DD54, -DD56)</f>
        <v>0.16189999999999999</v>
      </c>
      <c r="DE94" s="179">
        <f>SUM(DE54, -DE56)</f>
        <v>0.18730000000000002</v>
      </c>
      <c r="DF94" s="146">
        <f>SUM(DF54, -DF56)</f>
        <v>0.18480000000000002</v>
      </c>
      <c r="DG94" s="120">
        <f>SUM(DG54, -DG56)</f>
        <v>0.18049999999999999</v>
      </c>
      <c r="DH94" s="179">
        <f>SUM(DH54, -DH56)</f>
        <v>0.1787</v>
      </c>
      <c r="DI94" s="144">
        <f>SUM(DI55, -DI57)</f>
        <v>0.15440000000000001</v>
      </c>
      <c r="DJ94" s="208">
        <f>SUM(DJ51, -DJ54)</f>
        <v>0.1545</v>
      </c>
      <c r="DK94" s="176">
        <f>SUM(DK55, -DK57)</f>
        <v>0.14829999999999999</v>
      </c>
      <c r="DL94" s="116">
        <f>SUM(DL55, -DL57)</f>
        <v>0.15190000000000001</v>
      </c>
      <c r="DM94" s="116">
        <f>SUM(DM55, -DM57)</f>
        <v>0.1623</v>
      </c>
      <c r="DN94" s="336">
        <f>SUM(DN56, -DN58)</f>
        <v>0.16160000000000002</v>
      </c>
      <c r="DO94" s="346">
        <f>SUM(DO79, -DO84)</f>
        <v>0</v>
      </c>
      <c r="DP94" s="118">
        <f>SUM(DP55, -DP58)</f>
        <v>0.18370000000000003</v>
      </c>
      <c r="DQ94" s="178">
        <f>SUM(DQ55, -DQ58)</f>
        <v>0.19170000000000001</v>
      </c>
      <c r="DR94" s="146">
        <f>SUM(DR53, -DR55)</f>
        <v>0.19109999999999999</v>
      </c>
      <c r="DS94" s="120">
        <f>SUM(DS53, -DS56)</f>
        <v>0.18870000000000001</v>
      </c>
      <c r="DT94" s="179">
        <f>SUM(DT54, -DT56)</f>
        <v>0.19190000000000002</v>
      </c>
      <c r="DU94" s="146">
        <f>SUM(DU53, -DU55)</f>
        <v>0.1925</v>
      </c>
      <c r="DV94" s="208">
        <f>SUM(DV55, -DV58)</f>
        <v>0.18259999999999998</v>
      </c>
      <c r="DW94" s="187">
        <f>SUM(DW55, -DW58)</f>
        <v>0.20430000000000001</v>
      </c>
      <c r="DX94" s="208">
        <f>SUM(DX55, -DX58)</f>
        <v>0.18279999999999999</v>
      </c>
      <c r="DY94" s="247">
        <f>SUM(DY55, -DY58)</f>
        <v>0.19800000000000001</v>
      </c>
      <c r="DZ94" s="247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46">
        <f>SUM(EK51, -EK53)</f>
        <v>0.2455</v>
      </c>
      <c r="EL94" s="116">
        <f>SUM(EL56, -EL58)</f>
        <v>0.23269999999999996</v>
      </c>
      <c r="EM94" s="187">
        <f>SUM(EM55, -EM57)</f>
        <v>0.184</v>
      </c>
      <c r="EN94" s="148">
        <f>SUM(EN51, -EN52)</f>
        <v>0.20129999999999998</v>
      </c>
      <c r="EO94" s="118">
        <f>SUM(EO55, -EO57)</f>
        <v>0.19819999999999999</v>
      </c>
      <c r="EP94" s="178">
        <f>SUM(EP55, -EP57)</f>
        <v>0.17609999999999998</v>
      </c>
      <c r="EQ94" s="118">
        <f>SUM(EQ51, -EQ52)</f>
        <v>0.188</v>
      </c>
      <c r="ER94" s="120">
        <f>SUM(ER51, -ER53)</f>
        <v>0.1966</v>
      </c>
      <c r="ES94" s="247">
        <f>SUM(ES56, -ES58)</f>
        <v>0.21520000000000003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2"/>
      <c r="D95" s="154" t="s">
        <v>36</v>
      </c>
      <c r="E95" s="27" t="s">
        <v>51</v>
      </c>
      <c r="F95" s="143" t="s">
        <v>39</v>
      </c>
      <c r="G95" s="154" t="s">
        <v>44</v>
      </c>
      <c r="H95" s="119" t="s">
        <v>36</v>
      </c>
      <c r="I95" s="180" t="s">
        <v>36</v>
      </c>
      <c r="J95" s="158" t="s">
        <v>36</v>
      </c>
      <c r="K95" s="119" t="s">
        <v>37</v>
      </c>
      <c r="L95" s="182" t="s">
        <v>64</v>
      </c>
      <c r="M95" s="163" t="s">
        <v>64</v>
      </c>
      <c r="N95" s="123" t="s">
        <v>64</v>
      </c>
      <c r="O95" s="186" t="s">
        <v>59</v>
      </c>
      <c r="P95" s="200" t="s">
        <v>59</v>
      </c>
      <c r="Q95" s="114" t="s">
        <v>57</v>
      </c>
      <c r="R95" s="174" t="s">
        <v>57</v>
      </c>
      <c r="S95" s="228" t="s">
        <v>59</v>
      </c>
      <c r="T95" s="95" t="s">
        <v>54</v>
      </c>
      <c r="U95" s="157" t="s">
        <v>64</v>
      </c>
      <c r="V95" s="229" t="s">
        <v>54</v>
      </c>
      <c r="W95" s="32" t="s">
        <v>64</v>
      </c>
      <c r="X95" s="160" t="s">
        <v>54</v>
      </c>
      <c r="Y95" s="200" t="s">
        <v>48</v>
      </c>
      <c r="Z95" s="168" t="s">
        <v>48</v>
      </c>
      <c r="AA95" s="181" t="s">
        <v>54</v>
      </c>
      <c r="AB95" s="164" t="s">
        <v>51</v>
      </c>
      <c r="AC95" s="188" t="s">
        <v>37</v>
      </c>
      <c r="AD95" s="174" t="s">
        <v>57</v>
      </c>
      <c r="AE95" s="237" t="s">
        <v>37</v>
      </c>
      <c r="AF95" s="42" t="s">
        <v>68</v>
      </c>
      <c r="AG95" s="165" t="s">
        <v>67</v>
      </c>
      <c r="AH95" s="163" t="s">
        <v>53</v>
      </c>
      <c r="AI95" s="123" t="s">
        <v>64</v>
      </c>
      <c r="AJ95" s="199" t="s">
        <v>37</v>
      </c>
      <c r="AK95" s="259" t="s">
        <v>38</v>
      </c>
      <c r="AL95" s="11" t="s">
        <v>38</v>
      </c>
      <c r="AM95" s="155" t="s">
        <v>38</v>
      </c>
      <c r="AN95" s="163" t="s">
        <v>64</v>
      </c>
      <c r="AO95" s="119" t="s">
        <v>38</v>
      </c>
      <c r="AP95" s="177" t="s">
        <v>55</v>
      </c>
      <c r="AQ95" s="142" t="s">
        <v>55</v>
      </c>
      <c r="AR95" s="117" t="s">
        <v>55</v>
      </c>
      <c r="AS95" s="199" t="s">
        <v>37</v>
      </c>
      <c r="AT95" s="227" t="s">
        <v>64</v>
      </c>
      <c r="AU95" s="32" t="s">
        <v>64</v>
      </c>
      <c r="AV95" s="143" t="s">
        <v>57</v>
      </c>
      <c r="AW95" s="200" t="s">
        <v>48</v>
      </c>
      <c r="AX95" s="123" t="s">
        <v>40</v>
      </c>
      <c r="AY95" s="186" t="s">
        <v>67</v>
      </c>
      <c r="AZ95" s="163" t="s">
        <v>47</v>
      </c>
      <c r="BA95" s="188" t="s">
        <v>53</v>
      </c>
      <c r="BB95" s="182" t="s">
        <v>63</v>
      </c>
      <c r="BC95" s="200" t="s">
        <v>48</v>
      </c>
      <c r="BD95" s="168" t="s">
        <v>67</v>
      </c>
      <c r="BE95" s="186" t="s">
        <v>48</v>
      </c>
      <c r="BF95" s="200" t="s">
        <v>41</v>
      </c>
      <c r="BG95" s="168" t="s">
        <v>48</v>
      </c>
      <c r="BH95" s="199" t="s">
        <v>53</v>
      </c>
      <c r="BI95" s="163" t="s">
        <v>47</v>
      </c>
      <c r="BJ95" s="168" t="s">
        <v>41</v>
      </c>
      <c r="BK95" s="182" t="s">
        <v>47</v>
      </c>
      <c r="BL95" s="158" t="s">
        <v>38</v>
      </c>
      <c r="BM95" s="119" t="s">
        <v>38</v>
      </c>
      <c r="BN95" s="183" t="s">
        <v>45</v>
      </c>
      <c r="BO95" s="122" t="s">
        <v>45</v>
      </c>
      <c r="BP95" s="122" t="s">
        <v>45</v>
      </c>
      <c r="BQ95" s="168" t="s">
        <v>48</v>
      </c>
      <c r="BS95" s="200" t="s">
        <v>48</v>
      </c>
      <c r="BT95" s="188" t="s">
        <v>44</v>
      </c>
      <c r="BU95" s="186" t="s">
        <v>48</v>
      </c>
      <c r="BV95" s="200" t="s">
        <v>48</v>
      </c>
      <c r="BW95" s="122" t="s">
        <v>45</v>
      </c>
      <c r="BX95" s="183" t="s">
        <v>45</v>
      </c>
      <c r="BY95" s="228" t="s">
        <v>48</v>
      </c>
      <c r="BZ95" s="36" t="s">
        <v>48</v>
      </c>
      <c r="CA95" s="162" t="s">
        <v>45</v>
      </c>
      <c r="CB95" s="200" t="s">
        <v>41</v>
      </c>
      <c r="CC95" s="168" t="s">
        <v>41</v>
      </c>
      <c r="CD95" s="177" t="s">
        <v>65</v>
      </c>
      <c r="CE95" s="142" t="s">
        <v>65</v>
      </c>
      <c r="CF95" s="114" t="s">
        <v>57</v>
      </c>
      <c r="CG95" s="182" t="s">
        <v>47</v>
      </c>
      <c r="CH95" s="142" t="s">
        <v>68</v>
      </c>
      <c r="CI95" s="114" t="s">
        <v>57</v>
      </c>
      <c r="CJ95" s="182" t="s">
        <v>47</v>
      </c>
      <c r="CK95" s="154" t="s">
        <v>45</v>
      </c>
      <c r="CL95" s="168" t="s">
        <v>67</v>
      </c>
      <c r="CM95" s="183" t="s">
        <v>45</v>
      </c>
      <c r="CN95" s="154" t="s">
        <v>45</v>
      </c>
      <c r="CO95" s="119" t="s">
        <v>39</v>
      </c>
      <c r="CP95" s="182" t="s">
        <v>47</v>
      </c>
      <c r="CQ95" s="164" t="s">
        <v>37</v>
      </c>
      <c r="CR95" s="123" t="s">
        <v>47</v>
      </c>
      <c r="CS95" s="183" t="s">
        <v>45</v>
      </c>
      <c r="CT95" s="158" t="s">
        <v>39</v>
      </c>
      <c r="CU95" s="122" t="s">
        <v>45</v>
      </c>
      <c r="CV95" s="180" t="s">
        <v>39</v>
      </c>
      <c r="CW95" s="158" t="s">
        <v>39</v>
      </c>
      <c r="CX95" s="122" t="s">
        <v>45</v>
      </c>
      <c r="CY95" s="183" t="s">
        <v>45</v>
      </c>
      <c r="CZ95" s="154" t="s">
        <v>45</v>
      </c>
      <c r="DA95" s="122" t="s">
        <v>45</v>
      </c>
      <c r="DB95" s="199" t="s">
        <v>37</v>
      </c>
      <c r="DC95" s="164" t="s">
        <v>37</v>
      </c>
      <c r="DD95" s="122" t="s">
        <v>45</v>
      </c>
      <c r="DE95" s="186" t="s">
        <v>41</v>
      </c>
      <c r="DF95" s="154" t="s">
        <v>45</v>
      </c>
      <c r="DG95" s="168" t="s">
        <v>41</v>
      </c>
      <c r="DH95" s="183" t="s">
        <v>45</v>
      </c>
      <c r="DI95" s="200" t="s">
        <v>48</v>
      </c>
      <c r="DJ95" s="119" t="s">
        <v>39</v>
      </c>
      <c r="DK95" s="199" t="s">
        <v>53</v>
      </c>
      <c r="DL95" s="260" t="s">
        <v>54</v>
      </c>
      <c r="DM95" s="123" t="s">
        <v>47</v>
      </c>
      <c r="DN95" s="334" t="s">
        <v>47</v>
      </c>
      <c r="DO95" s="345"/>
      <c r="DP95" s="123" t="s">
        <v>47</v>
      </c>
      <c r="DQ95" s="183" t="s">
        <v>45</v>
      </c>
      <c r="DR95" s="154" t="s">
        <v>45</v>
      </c>
      <c r="DS95" s="168" t="s">
        <v>41</v>
      </c>
      <c r="DT95" s="180" t="s">
        <v>38</v>
      </c>
      <c r="DU95" s="163" t="s">
        <v>40</v>
      </c>
      <c r="DV95" s="168" t="s">
        <v>41</v>
      </c>
      <c r="DW95" s="180" t="s">
        <v>38</v>
      </c>
      <c r="DX95" s="122" t="s">
        <v>46</v>
      </c>
      <c r="DY95" s="122" t="s">
        <v>45</v>
      </c>
      <c r="DZ95" s="119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58" t="s">
        <v>39</v>
      </c>
      <c r="EL95" s="260" t="s">
        <v>54</v>
      </c>
      <c r="EM95" s="199" t="s">
        <v>55</v>
      </c>
      <c r="EN95" s="154" t="s">
        <v>45</v>
      </c>
      <c r="EO95" s="188" t="s">
        <v>55</v>
      </c>
      <c r="EP95" s="199" t="s">
        <v>55</v>
      </c>
      <c r="EQ95" s="119" t="s">
        <v>38</v>
      </c>
      <c r="ER95" s="122" t="s">
        <v>45</v>
      </c>
      <c r="ES95" s="188" t="s">
        <v>55</v>
      </c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3">
        <f>SUM(C85, -C92,)</f>
        <v>0</v>
      </c>
      <c r="D96" s="144">
        <f>SUM(D53, -D55)</f>
        <v>1.12E-2</v>
      </c>
      <c r="E96" s="15">
        <f>SUM(E54, -E58)</f>
        <v>3.3100000000000004E-2</v>
      </c>
      <c r="F96" s="150">
        <f>SUM(F51, -F53)</f>
        <v>4.2700000000000002E-2</v>
      </c>
      <c r="G96" s="146">
        <f>SUM(G55, -G58)</f>
        <v>6.7199999999999996E-2</v>
      </c>
      <c r="H96" s="116">
        <f>SUM(H53, -H55)</f>
        <v>7.6800000000000007E-2</v>
      </c>
      <c r="I96" s="176">
        <f>SUM(I53, -I56)</f>
        <v>4.4400000000000002E-2</v>
      </c>
      <c r="J96" s="144">
        <f>SUM(J53, -J56)</f>
        <v>3.6499999999999998E-2</v>
      </c>
      <c r="K96" s="120">
        <f>SUM(K54, -K57)</f>
        <v>4.65E-2</v>
      </c>
      <c r="L96" s="179">
        <f>SUM(L52, -L54)</f>
        <v>6.5700000000000008E-2</v>
      </c>
      <c r="M96" s="146">
        <f>SUM(M52, -M54)</f>
        <v>6.8700000000000011E-2</v>
      </c>
      <c r="N96" s="120">
        <f>SUM(N52, -N54)</f>
        <v>5.7800000000000004E-2</v>
      </c>
      <c r="O96" s="175">
        <f>SUM(O53, -O57)</f>
        <v>3.4199999999999994E-2</v>
      </c>
      <c r="P96" s="153">
        <f>SUM(P53, -P56)</f>
        <v>2.3900000000000001E-2</v>
      </c>
      <c r="Q96" s="116">
        <f>SUM(Q53, -Q56)</f>
        <v>3.7999999999999999E-2</v>
      </c>
      <c r="R96" s="176">
        <f>SUM(R53, -R56)</f>
        <v>3.9E-2</v>
      </c>
      <c r="S96" s="230">
        <f>SUM(S53, -S56)</f>
        <v>4.6600000000000003E-2</v>
      </c>
      <c r="T96" s="15">
        <f>SUM(T53, -T56)</f>
        <v>6.8199999999999997E-2</v>
      </c>
      <c r="U96" s="151">
        <f>SUM(U52, -U53)</f>
        <v>6.0900000000000003E-2</v>
      </c>
      <c r="V96" s="224">
        <f>SUM(V54, -V57)</f>
        <v>6.6599999999999993E-2</v>
      </c>
      <c r="W96" s="15">
        <f>SUM(W52, -W53)</f>
        <v>7.8899999999999998E-2</v>
      </c>
      <c r="X96" s="151">
        <f>SUM(X53, -X56)</f>
        <v>7.5899999999999995E-2</v>
      </c>
      <c r="Y96" s="146">
        <f>SUM(Y53, -Y55)</f>
        <v>7.4999999999999997E-2</v>
      </c>
      <c r="Z96" s="120">
        <f>SUM(Z53, -Z54)</f>
        <v>9.0799999999999992E-2</v>
      </c>
      <c r="AA96" s="179">
        <f>SUM(AA53, -AA54)</f>
        <v>8.1600000000000006E-2</v>
      </c>
      <c r="AB96" s="146">
        <f>SUM(AB55, -AB58)</f>
        <v>8.5000000000000006E-2</v>
      </c>
      <c r="AC96" s="120">
        <f>SUM(AC54, -AC57)</f>
        <v>7.5299999999999992E-2</v>
      </c>
      <c r="AD96" s="176">
        <f>SUM(AD55, -AD58)</f>
        <v>7.5200000000000003E-2</v>
      </c>
      <c r="AE96" s="224">
        <f>SUM(AE54, -AE57)</f>
        <v>0.1013</v>
      </c>
      <c r="AF96" s="93">
        <f>SUM(AF51, -AF53)</f>
        <v>8.6900000000000005E-2</v>
      </c>
      <c r="AG96" s="236">
        <f>SUM(AG53, -AG55)</f>
        <v>9.2499999999999999E-2</v>
      </c>
      <c r="AH96" s="144">
        <f>SUM(AH52, -AH54)</f>
        <v>0.1013</v>
      </c>
      <c r="AI96" s="120">
        <f>SUM(AI52, -AI54)</f>
        <v>8.8499999999999995E-2</v>
      </c>
      <c r="AJ96" s="179">
        <f>SUM(AJ53, -AJ55)</f>
        <v>9.3099999999999988E-2</v>
      </c>
      <c r="AK96" s="225">
        <f>SUM(AK56, -AK58)</f>
        <v>9.7099999999999992E-2</v>
      </c>
      <c r="AL96" s="96">
        <f>SUM(AL56, -AL58)</f>
        <v>0.10319999999999999</v>
      </c>
      <c r="AM96" s="149">
        <f>SUM(AM55, -AM58)</f>
        <v>0.11810000000000001</v>
      </c>
      <c r="AN96" s="146">
        <f>SUM(AN52, -AN54)</f>
        <v>0.11609999999999999</v>
      </c>
      <c r="AO96" s="118">
        <f>SUM(AO55, -AO58)</f>
        <v>0.11379999999999998</v>
      </c>
      <c r="AP96" s="178">
        <f>SUM(AP51, -AP53)</f>
        <v>0.11159999999999999</v>
      </c>
      <c r="AQ96" s="148">
        <f>SUM(AQ51, -AQ53)</f>
        <v>0.10940000000000001</v>
      </c>
      <c r="AR96" s="118">
        <f>SUM(AR51, -AR53)</f>
        <v>9.0999999999999984E-2</v>
      </c>
      <c r="AS96" s="179">
        <f>SUM(AS53, -AS55)</f>
        <v>0.1042</v>
      </c>
      <c r="AT96" s="224">
        <f>SUM(AT52, -AT54)</f>
        <v>0.10780000000000001</v>
      </c>
      <c r="AU96" s="15">
        <f>SUM(AU52, -AU54)</f>
        <v>0.11000000000000001</v>
      </c>
      <c r="AV96" s="150">
        <f>SUM(AV56, -AV58)</f>
        <v>0.1166</v>
      </c>
      <c r="AW96" s="146">
        <f>SUM(AW54, -AW56)</f>
        <v>0.11579999999999999</v>
      </c>
      <c r="AX96" s="120">
        <f>SUM(AX53, -AX55)</f>
        <v>0.1179</v>
      </c>
      <c r="AY96" s="187">
        <f>SUM(AY54, -AY57)</f>
        <v>0.1206</v>
      </c>
      <c r="AZ96" s="146">
        <f>SUM(AZ53, -AZ56)</f>
        <v>0.11510000000000001</v>
      </c>
      <c r="BA96" s="116">
        <f>SUM(BA51, -BA53)</f>
        <v>0.1129</v>
      </c>
      <c r="BB96" s="176">
        <f>SUM(BB53, -BB56)</f>
        <v>0.1177</v>
      </c>
      <c r="BC96" s="146">
        <f>SUM(BC54, -BC57)</f>
        <v>0.12510000000000002</v>
      </c>
      <c r="BD96" s="208">
        <f>SUM(BD54, -BD57)</f>
        <v>0.12870000000000001</v>
      </c>
      <c r="BE96" s="179">
        <f>SUM(BE54, -BE56)</f>
        <v>0.1424</v>
      </c>
      <c r="BF96" s="146">
        <f>SUM(BF54, -BF55)</f>
        <v>0.14580000000000001</v>
      </c>
      <c r="BG96" s="120">
        <f>SUM(BG54, -BG56)</f>
        <v>0.13009999999999999</v>
      </c>
      <c r="BH96" s="176">
        <f>SUM(BH51, -BH53)</f>
        <v>0.12329999999999999</v>
      </c>
      <c r="BI96" s="146">
        <f>SUM(BI54, -BI55)</f>
        <v>0.13059999999999999</v>
      </c>
      <c r="BJ96" s="120">
        <f>SUM(BJ54, -BJ56)</f>
        <v>0.13850000000000001</v>
      </c>
      <c r="BK96" s="179">
        <f>SUM(BK53, -BK55)</f>
        <v>0.1242</v>
      </c>
      <c r="BL96" s="148">
        <f>SUM(BL56, -BL58)</f>
        <v>0.14280000000000001</v>
      </c>
      <c r="BM96" s="118">
        <f>SUM(BM56, -BM58)</f>
        <v>0.14960000000000001</v>
      </c>
      <c r="BN96" s="187">
        <f>SUM(BN55, -BN58)</f>
        <v>0.17019999999999999</v>
      </c>
      <c r="BO96" s="208">
        <f>SUM(BO55, -BO58)</f>
        <v>0.18</v>
      </c>
      <c r="BP96" s="208">
        <f>SUM(BP55, -BP58)</f>
        <v>0.17180000000000001</v>
      </c>
      <c r="BQ96" s="120">
        <f>SUM(BQ54, -BQ55)</f>
        <v>0.19700000000000001</v>
      </c>
      <c r="BS96" s="146">
        <f>SUM(BS54, -BS55)</f>
        <v>0.19169999999999998</v>
      </c>
      <c r="BT96" s="120">
        <f>SUM(BT54, -BT55)</f>
        <v>0.1757</v>
      </c>
      <c r="BU96" s="179">
        <f>SUM(BU54, -BU55)</f>
        <v>0.16699999999999998</v>
      </c>
      <c r="BV96" s="146">
        <f>SUM(BV54, -BV55)</f>
        <v>0.17299999999999999</v>
      </c>
      <c r="BW96" s="208">
        <f>SUM(BW55, -BW58)</f>
        <v>0.1774</v>
      </c>
      <c r="BX96" s="187">
        <f>SUM(BX55, -BX58)</f>
        <v>0.17320000000000002</v>
      </c>
      <c r="BY96" s="224">
        <f>SUM(BY54, -BY55)</f>
        <v>0.1857</v>
      </c>
      <c r="BZ96" s="15">
        <f>SUM(BZ53, -BZ55)</f>
        <v>0.18909999999999999</v>
      </c>
      <c r="CA96" s="236">
        <f>SUM(CA56, -CA58)</f>
        <v>0.16980000000000001</v>
      </c>
      <c r="CB96" s="146">
        <f>SUM(CB53, -CB55)</f>
        <v>0.15190000000000001</v>
      </c>
      <c r="CC96" s="120">
        <f>SUM(CC53, -CC55)</f>
        <v>0.15129999999999999</v>
      </c>
      <c r="CD96" s="179">
        <f>SUM(CD51, -CD53)</f>
        <v>0.13059999999999999</v>
      </c>
      <c r="CE96" s="146">
        <f>SUM(CE51, -CE53)</f>
        <v>0.1192</v>
      </c>
      <c r="CF96" s="116">
        <f>SUM(CF57, -CF58)</f>
        <v>0.1183</v>
      </c>
      <c r="CG96" s="179">
        <f>SUM(CG53, -CG56)</f>
        <v>0.13140000000000002</v>
      </c>
      <c r="CH96" s="144">
        <f>SUM(CH52, -CH54)</f>
        <v>0.12239999999999999</v>
      </c>
      <c r="CI96" s="116">
        <f>SUM(CI57, -CI58)</f>
        <v>0.12110000000000001</v>
      </c>
      <c r="CJ96" s="179">
        <f>SUM(CJ53, -CJ56)</f>
        <v>0.12429999999999999</v>
      </c>
      <c r="CK96" s="166">
        <f>SUM(CK56, -CK58)</f>
        <v>0.127</v>
      </c>
      <c r="CL96" s="208">
        <f>SUM(CL54, -CL57)</f>
        <v>0.1241</v>
      </c>
      <c r="CM96" s="187">
        <f>SUM(CM56, -CM58)</f>
        <v>0.12479999999999999</v>
      </c>
      <c r="CN96" s="166">
        <f>SUM(CN56, -CN58)</f>
        <v>0.13419999999999999</v>
      </c>
      <c r="CO96" s="116">
        <f>SUM(CO55, -CO57)</f>
        <v>0.12380000000000001</v>
      </c>
      <c r="CP96" s="179">
        <f>SUM(CP53, -CP56)</f>
        <v>0.12890000000000001</v>
      </c>
      <c r="CQ96" s="146">
        <f>SUM(CQ52, -CQ55)</f>
        <v>0.1515</v>
      </c>
      <c r="CR96" s="120">
        <f>SUM(CR54, -CR56)</f>
        <v>0.15710000000000002</v>
      </c>
      <c r="CS96" s="187">
        <f>SUM(CS56, -CS58)</f>
        <v>0.1618</v>
      </c>
      <c r="CT96" s="144">
        <f>SUM(CT55, -CT57)</f>
        <v>0.16969999999999999</v>
      </c>
      <c r="CU96" s="208">
        <f>SUM(CU56, -CU58)</f>
        <v>0.16400000000000001</v>
      </c>
      <c r="CV96" s="176">
        <f>SUM(CV55, -CV57)</f>
        <v>0.13200000000000001</v>
      </c>
      <c r="CW96" s="144">
        <f>SUM(CW55, -CW57)</f>
        <v>0.12229999999999999</v>
      </c>
      <c r="CX96" s="208">
        <f>SUM(CX56, -CX58)</f>
        <v>0.1487</v>
      </c>
      <c r="CY96" s="187">
        <f>SUM(CY56, -CY58)</f>
        <v>0.1527</v>
      </c>
      <c r="CZ96" s="166">
        <f>SUM(CZ56, -CZ58)</f>
        <v>0.16160000000000002</v>
      </c>
      <c r="DA96" s="208">
        <f>SUM(DA56, -DA58)</f>
        <v>0.16770000000000002</v>
      </c>
      <c r="DB96" s="179">
        <f>SUM(DB52, -DB55)</f>
        <v>0.1588</v>
      </c>
      <c r="DC96" s="146">
        <f>SUM(DC52, -DC55)</f>
        <v>0.15090000000000001</v>
      </c>
      <c r="DD96" s="208">
        <f>SUM(DD56, -DD58)</f>
        <v>0.1613</v>
      </c>
      <c r="DE96" s="179">
        <f>SUM(DE53, -DE55)</f>
        <v>0.1855</v>
      </c>
      <c r="DF96" s="166">
        <f>SUM(DF56, -DF58)</f>
        <v>0.1699</v>
      </c>
      <c r="DG96" s="120">
        <f>SUM(DG53, -DG55)</f>
        <v>0.16799999999999998</v>
      </c>
      <c r="DH96" s="187">
        <f>SUM(DH56, -DH58)</f>
        <v>0.16320000000000001</v>
      </c>
      <c r="DI96" s="146">
        <f>SUM(DI53, -DI56)</f>
        <v>0.13679999999999998</v>
      </c>
      <c r="DJ96" s="116">
        <f>SUM(DJ55, -DJ57)</f>
        <v>0.14929999999999999</v>
      </c>
      <c r="DK96" s="187">
        <f>SUM(DK51, -DK54)</f>
        <v>0.14550000000000002</v>
      </c>
      <c r="DL96" s="120">
        <f>SUM(DL51, -DL54)</f>
        <v>0.14779999999999999</v>
      </c>
      <c r="DM96" s="120">
        <f>SUM(DM53, -DM56)</f>
        <v>0.13450000000000001</v>
      </c>
      <c r="DN96" s="330">
        <f>SUM(DN54, -DN56)</f>
        <v>0.15029999999999999</v>
      </c>
      <c r="DO96" s="346">
        <f>SUM(DO85, -DO92,)</f>
        <v>0</v>
      </c>
      <c r="DP96" s="120">
        <f>SUM(DP54, -DP56)</f>
        <v>0.1802</v>
      </c>
      <c r="DQ96" s="187">
        <f>SUM(DQ56, -DQ58)</f>
        <v>0.18380000000000002</v>
      </c>
      <c r="DR96" s="166">
        <f>SUM(DR56, -DR58)</f>
        <v>0.18419999999999997</v>
      </c>
      <c r="DS96" s="120">
        <f>SUM(DS53, -DS55)</f>
        <v>0.18759999999999999</v>
      </c>
      <c r="DT96" s="178">
        <f>SUM(DT56, -DT58)</f>
        <v>0.18709999999999999</v>
      </c>
      <c r="DU96" s="146">
        <f>SUM(DU54, -DU56)</f>
        <v>0.18990000000000001</v>
      </c>
      <c r="DV96" s="120">
        <f>SUM(DV53, -DV56)</f>
        <v>0.17149999999999999</v>
      </c>
      <c r="DW96" s="178">
        <f>SUM(DW56, -DW58)</f>
        <v>0.1983</v>
      </c>
      <c r="DX96" s="247">
        <f>SUM(DX55, -DX57)</f>
        <v>0.17449999999999999</v>
      </c>
      <c r="DY96" s="208">
        <f>SUM(DY55, -DY57)</f>
        <v>0.16980000000000001</v>
      </c>
      <c r="DZ96" s="116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250">SUM(EC85, -EC92)</f>
        <v>0</v>
      </c>
      <c r="ED96" s="6">
        <f t="shared" si="250"/>
        <v>0</v>
      </c>
      <c r="EE96" s="6">
        <f t="shared" si="250"/>
        <v>0</v>
      </c>
      <c r="EF96" s="6">
        <f t="shared" si="250"/>
        <v>0</v>
      </c>
      <c r="EG96" s="6">
        <f t="shared" si="250"/>
        <v>0</v>
      </c>
      <c r="EH96" s="6">
        <f t="shared" si="250"/>
        <v>0</v>
      </c>
      <c r="EI96" s="6">
        <f t="shared" si="250"/>
        <v>0</v>
      </c>
      <c r="EK96" s="144">
        <f>SUM(EK56, -EK58)</f>
        <v>0.23560000000000003</v>
      </c>
      <c r="EL96" s="120">
        <f>SUM(EL51, -EL53)</f>
        <v>0.21829999999999999</v>
      </c>
      <c r="EM96" s="178">
        <f>SUM(EM51, -EM52)</f>
        <v>0.17979999999999999</v>
      </c>
      <c r="EN96" s="166">
        <f>SUM(EN55, -EN57)</f>
        <v>0.19270000000000001</v>
      </c>
      <c r="EO96" s="118">
        <f>SUM(EO51, -EO52)</f>
        <v>0.19109999999999999</v>
      </c>
      <c r="EP96" s="178">
        <f>SUM(EP51, -EP52)</f>
        <v>0.17430000000000001</v>
      </c>
      <c r="EQ96" s="118">
        <f>SUM(EQ55, -EQ57)</f>
        <v>0.18770000000000001</v>
      </c>
      <c r="ER96" s="208">
        <f>SUM(ER56, -ER57)</f>
        <v>0.1787</v>
      </c>
      <c r="ES96" s="118">
        <f>SUM(ES51, -ES52)</f>
        <v>0.20650000000000002</v>
      </c>
      <c r="ET96" s="6">
        <f t="shared" ref="ES96:EV96" si="251">SUM(ET85, -ET92)</f>
        <v>0</v>
      </c>
      <c r="EU96" s="6">
        <f t="shared" si="251"/>
        <v>0</v>
      </c>
      <c r="EV96" s="6">
        <f t="shared" si="251"/>
        <v>0</v>
      </c>
      <c r="EW96" s="6">
        <f>SUM(EW85, -EW92,)</f>
        <v>0</v>
      </c>
      <c r="EX96" s="6">
        <f>SUM(EX85, -EX92,)</f>
        <v>0</v>
      </c>
      <c r="EY96" s="6">
        <f t="shared" ref="EY96:FB96" si="252">SUM(EY85, -EY92)</f>
        <v>0</v>
      </c>
      <c r="EZ96" s="6">
        <f t="shared" si="252"/>
        <v>0</v>
      </c>
      <c r="FA96" s="6">
        <f t="shared" si="252"/>
        <v>0</v>
      </c>
      <c r="FB96" s="6">
        <f t="shared" si="252"/>
        <v>0</v>
      </c>
      <c r="FC96" s="6">
        <f>SUM(FC85, -FC92,)</f>
        <v>0</v>
      </c>
      <c r="FD96" s="6">
        <f>SUM(FD85, -FD92,)</f>
        <v>0</v>
      </c>
      <c r="FE96" s="6">
        <f t="shared" ref="FE96:FH96" si="253">SUM(FE85, -FE92)</f>
        <v>0</v>
      </c>
      <c r="FF96" s="6">
        <f t="shared" si="253"/>
        <v>0</v>
      </c>
      <c r="FG96" s="6">
        <f t="shared" si="253"/>
        <v>0</v>
      </c>
      <c r="FH96" s="6">
        <f t="shared" si="253"/>
        <v>0</v>
      </c>
      <c r="FI96" s="6">
        <f>SUM(FI85, -FI92,)</f>
        <v>0</v>
      </c>
      <c r="FJ96" s="6">
        <f>SUM(FJ85, -FJ92,)</f>
        <v>0</v>
      </c>
      <c r="FK96" s="6">
        <f t="shared" ref="FK96:FN96" si="254">SUM(FK85, -FK92)</f>
        <v>0</v>
      </c>
      <c r="FL96" s="6">
        <f t="shared" si="254"/>
        <v>0</v>
      </c>
      <c r="FM96" s="6">
        <f t="shared" si="254"/>
        <v>0</v>
      </c>
      <c r="FN96" s="6">
        <f t="shared" si="254"/>
        <v>0</v>
      </c>
      <c r="FO96" s="6">
        <f>SUM(FO85, -FO92,)</f>
        <v>0</v>
      </c>
      <c r="FP96" s="6">
        <f>SUM(FP85, -FP92,)</f>
        <v>0</v>
      </c>
      <c r="FQ96" s="6">
        <f t="shared" ref="FQ96:FT96" si="255">SUM(FQ85, -FQ92)</f>
        <v>0</v>
      </c>
      <c r="FR96" s="6">
        <f t="shared" si="255"/>
        <v>0</v>
      </c>
      <c r="FS96" s="6">
        <f t="shared" si="255"/>
        <v>0</v>
      </c>
      <c r="FT96" s="6">
        <f t="shared" si="255"/>
        <v>0</v>
      </c>
      <c r="FU96" s="6">
        <f>SUM(FU85, -FU92,)</f>
        <v>0</v>
      </c>
      <c r="FV96" s="6">
        <f>SUM(FV85, -FV92,)</f>
        <v>0</v>
      </c>
      <c r="FW96" s="6">
        <f t="shared" ref="FW96:FZ96" si="256">SUM(FW85, -FW92)</f>
        <v>0</v>
      </c>
      <c r="FX96" s="6">
        <f t="shared" si="256"/>
        <v>0</v>
      </c>
      <c r="FY96" s="6">
        <f t="shared" si="256"/>
        <v>0</v>
      </c>
      <c r="FZ96" s="6">
        <f t="shared" si="256"/>
        <v>0</v>
      </c>
      <c r="GA96" s="6">
        <f>SUM(GA85, -GA92,)</f>
        <v>0</v>
      </c>
      <c r="GB96" s="6">
        <f>SUM(GB85, -GB92,)</f>
        <v>0</v>
      </c>
      <c r="GC96" s="6">
        <f t="shared" ref="GC96:GF96" si="257">SUM(GC85, -GC92)</f>
        <v>0</v>
      </c>
      <c r="GD96" s="6">
        <f t="shared" si="257"/>
        <v>0</v>
      </c>
      <c r="GE96" s="6">
        <f t="shared" si="257"/>
        <v>0</v>
      </c>
      <c r="GF96" s="6">
        <f t="shared" si="257"/>
        <v>0</v>
      </c>
      <c r="GG96" s="6">
        <f>SUM(GG85, -GG92,)</f>
        <v>0</v>
      </c>
      <c r="GH96" s="6">
        <f>SUM(GH85, -GH92,)</f>
        <v>0</v>
      </c>
      <c r="GI96" s="6">
        <f t="shared" ref="GI96:GL96" si="258">SUM(GI85, -GI92)</f>
        <v>0</v>
      </c>
      <c r="GJ96" s="6">
        <f t="shared" si="258"/>
        <v>0</v>
      </c>
      <c r="GK96" s="6">
        <f t="shared" si="258"/>
        <v>0</v>
      </c>
      <c r="GL96" s="6">
        <f t="shared" si="258"/>
        <v>0</v>
      </c>
      <c r="GM96" s="6">
        <f>SUM(GM85, -GM92,)</f>
        <v>0</v>
      </c>
      <c r="GN96" s="6">
        <f>SUM(GN85, -GN92,)</f>
        <v>0</v>
      </c>
      <c r="GO96" s="6">
        <f t="shared" ref="GO96:GR96" si="259">SUM(GO85, -GO92)</f>
        <v>0</v>
      </c>
      <c r="GP96" s="6">
        <f t="shared" si="259"/>
        <v>0</v>
      </c>
      <c r="GQ96" s="6">
        <f t="shared" si="259"/>
        <v>0</v>
      </c>
      <c r="GR96" s="6">
        <f t="shared" si="259"/>
        <v>0</v>
      </c>
      <c r="GS96" s="6">
        <f>SUM(GS85, -GS92,)</f>
        <v>0</v>
      </c>
      <c r="GT96" s="6">
        <f>SUM(GT85, -GT92,)</f>
        <v>0</v>
      </c>
      <c r="GU96" s="6">
        <f t="shared" ref="GU96:HA96" si="260">SUM(GU85, -GU92)</f>
        <v>0</v>
      </c>
      <c r="GV96" s="6">
        <f t="shared" si="260"/>
        <v>0</v>
      </c>
      <c r="GW96" s="6">
        <f t="shared" si="260"/>
        <v>0</v>
      </c>
      <c r="GX96" s="6">
        <f t="shared" si="260"/>
        <v>0</v>
      </c>
      <c r="GY96" s="6">
        <f t="shared" si="260"/>
        <v>0</v>
      </c>
      <c r="GZ96" s="6">
        <f t="shared" si="260"/>
        <v>0</v>
      </c>
      <c r="HA96" s="6">
        <f t="shared" si="260"/>
        <v>0</v>
      </c>
      <c r="HC96" s="6">
        <f>SUM(HC85, -HC92,)</f>
        <v>0</v>
      </c>
      <c r="HD96" s="6">
        <f>SUM(HD85, -HD92,)</f>
        <v>0</v>
      </c>
      <c r="HE96" s="6">
        <f t="shared" ref="HE96:HH96" si="261">SUM(HE85, -HE92)</f>
        <v>0</v>
      </c>
      <c r="HF96" s="6">
        <f t="shared" si="261"/>
        <v>0</v>
      </c>
      <c r="HG96" s="6">
        <f t="shared" si="261"/>
        <v>0</v>
      </c>
      <c r="HH96" s="6">
        <f t="shared" si="261"/>
        <v>0</v>
      </c>
      <c r="HI96" s="6">
        <f>SUM(HI85, -HI92,)</f>
        <v>0</v>
      </c>
      <c r="HJ96" s="6">
        <f>SUM(HJ85, -HJ92,)</f>
        <v>0</v>
      </c>
      <c r="HK96" s="6">
        <f t="shared" ref="HK96:HN96" si="262">SUM(HK85, -HK92)</f>
        <v>0</v>
      </c>
      <c r="HL96" s="6">
        <f t="shared" si="262"/>
        <v>0</v>
      </c>
      <c r="HM96" s="6">
        <f t="shared" si="262"/>
        <v>0</v>
      </c>
      <c r="HN96" s="6">
        <f t="shared" si="262"/>
        <v>0</v>
      </c>
      <c r="HO96" s="6">
        <f>SUM(HO85, -HO92,)</f>
        <v>0</v>
      </c>
      <c r="HP96" s="6">
        <f>SUM(HP85, -HP92,)</f>
        <v>0</v>
      </c>
      <c r="HQ96" s="6">
        <f t="shared" ref="HQ96:HT96" si="263">SUM(HQ85, -HQ92)</f>
        <v>0</v>
      </c>
      <c r="HR96" s="6">
        <f t="shared" si="263"/>
        <v>0</v>
      </c>
      <c r="HS96" s="6">
        <f t="shared" si="263"/>
        <v>0</v>
      </c>
      <c r="HT96" s="6">
        <f t="shared" si="263"/>
        <v>0</v>
      </c>
      <c r="HU96" s="6">
        <f>SUM(HU85, -HU92,)</f>
        <v>0</v>
      </c>
      <c r="HV96" s="6">
        <f>SUM(HV85, -HV92,)</f>
        <v>0</v>
      </c>
      <c r="HW96" s="6">
        <f t="shared" ref="HW96:HZ96" si="264">SUM(HW85, -HW92)</f>
        <v>0</v>
      </c>
      <c r="HX96" s="6">
        <f t="shared" si="264"/>
        <v>0</v>
      </c>
      <c r="HY96" s="6">
        <f t="shared" si="264"/>
        <v>0</v>
      </c>
      <c r="HZ96" s="6">
        <f t="shared" si="264"/>
        <v>0</v>
      </c>
      <c r="IA96" s="6">
        <f>SUM(IA85, -IA92,)</f>
        <v>0</v>
      </c>
      <c r="IB96" s="6">
        <f>SUM(IB85, -IB92,)</f>
        <v>0</v>
      </c>
      <c r="IC96" s="6">
        <f t="shared" ref="IC96:IF96" si="265">SUM(IC85, -IC92)</f>
        <v>0</v>
      </c>
      <c r="ID96" s="6">
        <f t="shared" si="265"/>
        <v>0</v>
      </c>
      <c r="IE96" s="6">
        <f t="shared" si="265"/>
        <v>0</v>
      </c>
      <c r="IF96" s="6">
        <f t="shared" si="265"/>
        <v>0</v>
      </c>
      <c r="IG96" s="6">
        <f>SUM(IG85, -IG92,)</f>
        <v>0</v>
      </c>
      <c r="IH96" s="6">
        <f>SUM(IH85, -IH92,)</f>
        <v>0</v>
      </c>
      <c r="II96" s="6">
        <f t="shared" ref="II96:IL96" si="266">SUM(II85, -II92)</f>
        <v>0</v>
      </c>
      <c r="IJ96" s="6">
        <f t="shared" si="266"/>
        <v>0</v>
      </c>
      <c r="IK96" s="6">
        <f t="shared" si="266"/>
        <v>0</v>
      </c>
      <c r="IL96" s="6">
        <f t="shared" si="266"/>
        <v>0</v>
      </c>
      <c r="IM96" s="6">
        <f>SUM(IM85, -IM92,)</f>
        <v>0</v>
      </c>
      <c r="IN96" s="6">
        <f>SUM(IN85, -IN92,)</f>
        <v>0</v>
      </c>
      <c r="IO96" s="6">
        <f t="shared" ref="IO96:IR96" si="267">SUM(IO85, -IO92)</f>
        <v>0</v>
      </c>
      <c r="IP96" s="6">
        <f t="shared" si="267"/>
        <v>0</v>
      </c>
      <c r="IQ96" s="6">
        <f t="shared" si="267"/>
        <v>0</v>
      </c>
      <c r="IR96" s="6">
        <f t="shared" si="267"/>
        <v>0</v>
      </c>
      <c r="IS96" s="6">
        <f>SUM(IS85, -IS92,)</f>
        <v>0</v>
      </c>
      <c r="IT96" s="6">
        <f>SUM(IT85, -IT92,)</f>
        <v>0</v>
      </c>
      <c r="IU96" s="6">
        <f t="shared" ref="IU96:IX96" si="268">SUM(IU85, -IU92)</f>
        <v>0</v>
      </c>
      <c r="IV96" s="6">
        <f t="shared" si="268"/>
        <v>0</v>
      </c>
      <c r="IW96" s="6">
        <f t="shared" si="268"/>
        <v>0</v>
      </c>
      <c r="IX96" s="6">
        <f t="shared" si="268"/>
        <v>0</v>
      </c>
      <c r="IY96" s="6">
        <f>SUM(IY85, -IY92,)</f>
        <v>0</v>
      </c>
      <c r="IZ96" s="6">
        <f>SUM(IZ85, -IZ92,)</f>
        <v>0</v>
      </c>
      <c r="JA96" s="6">
        <f t="shared" ref="JA96:JD96" si="269">SUM(JA85, -JA92)</f>
        <v>0</v>
      </c>
      <c r="JB96" s="6">
        <f t="shared" si="269"/>
        <v>0</v>
      </c>
      <c r="JC96" s="6">
        <f t="shared" si="269"/>
        <v>0</v>
      </c>
      <c r="JD96" s="6">
        <f t="shared" si="269"/>
        <v>0</v>
      </c>
      <c r="JE96" s="6">
        <f>SUM(JE85, -JE92,)</f>
        <v>0</v>
      </c>
      <c r="JF96" s="6">
        <f>SUM(JF85, -JF92,)</f>
        <v>0</v>
      </c>
      <c r="JG96" s="6">
        <f t="shared" ref="JG96:JJ96" si="270">SUM(JG85, -JG92)</f>
        <v>0</v>
      </c>
      <c r="JH96" s="6">
        <f t="shared" si="270"/>
        <v>0</v>
      </c>
      <c r="JI96" s="6">
        <f t="shared" si="270"/>
        <v>0</v>
      </c>
      <c r="JJ96" s="6">
        <f t="shared" si="270"/>
        <v>0</v>
      </c>
      <c r="JK96" s="6">
        <f>SUM(JK85, -JK92,)</f>
        <v>0</v>
      </c>
      <c r="JL96" s="6">
        <f>SUM(JL85, -JL92,)</f>
        <v>0</v>
      </c>
      <c r="JM96" s="6">
        <f t="shared" ref="JM96:JS96" si="271">SUM(JM85, -JM92)</f>
        <v>0</v>
      </c>
      <c r="JN96" s="6">
        <f t="shared" si="271"/>
        <v>0</v>
      </c>
      <c r="JO96" s="6">
        <f t="shared" si="271"/>
        <v>0</v>
      </c>
      <c r="JP96" s="6">
        <f t="shared" si="271"/>
        <v>0</v>
      </c>
      <c r="JQ96" s="6">
        <f t="shared" si="271"/>
        <v>0</v>
      </c>
      <c r="JR96" s="6">
        <f t="shared" si="271"/>
        <v>0</v>
      </c>
      <c r="JS96" s="6">
        <f t="shared" si="271"/>
        <v>0</v>
      </c>
    </row>
    <row r="97" spans="1:279" ht="15.75" thickBot="1" x14ac:dyDescent="0.3">
      <c r="A97" s="60"/>
      <c r="B97" s="60"/>
      <c r="C97" s="102"/>
      <c r="D97" s="154" t="s">
        <v>45</v>
      </c>
      <c r="E97" s="95" t="s">
        <v>54</v>
      </c>
      <c r="F97" s="147" t="s">
        <v>42</v>
      </c>
      <c r="G97" s="158" t="s">
        <v>36</v>
      </c>
      <c r="H97" s="119" t="s">
        <v>38</v>
      </c>
      <c r="I97" s="181" t="s">
        <v>54</v>
      </c>
      <c r="J97" s="158" t="s">
        <v>41</v>
      </c>
      <c r="K97" s="123" t="s">
        <v>47</v>
      </c>
      <c r="L97" s="186" t="s">
        <v>48</v>
      </c>
      <c r="M97" s="200" t="s">
        <v>48</v>
      </c>
      <c r="N97" s="168" t="s">
        <v>48</v>
      </c>
      <c r="O97" s="174" t="s">
        <v>57</v>
      </c>
      <c r="P97" s="152" t="s">
        <v>46</v>
      </c>
      <c r="Q97" s="114" t="s">
        <v>52</v>
      </c>
      <c r="R97" s="174" t="s">
        <v>39</v>
      </c>
      <c r="S97" s="228" t="s">
        <v>48</v>
      </c>
      <c r="T97" s="36" t="s">
        <v>48</v>
      </c>
      <c r="U97" s="160" t="s">
        <v>54</v>
      </c>
      <c r="V97" s="223" t="s">
        <v>65</v>
      </c>
      <c r="W97" s="42" t="s">
        <v>65</v>
      </c>
      <c r="X97" s="162" t="s">
        <v>45</v>
      </c>
      <c r="Y97" s="154" t="s">
        <v>45</v>
      </c>
      <c r="Z97" s="122" t="s">
        <v>45</v>
      </c>
      <c r="AA97" s="174" t="s">
        <v>57</v>
      </c>
      <c r="AB97" s="152" t="s">
        <v>39</v>
      </c>
      <c r="AC97" s="117" t="s">
        <v>68</v>
      </c>
      <c r="AD97" s="177" t="s">
        <v>68</v>
      </c>
      <c r="AE97" s="237" t="s">
        <v>44</v>
      </c>
      <c r="AF97" s="23" t="s">
        <v>44</v>
      </c>
      <c r="AG97" s="143" t="s">
        <v>57</v>
      </c>
      <c r="AH97" s="200" t="s">
        <v>67</v>
      </c>
      <c r="AI97" s="188" t="s">
        <v>37</v>
      </c>
      <c r="AJ97" s="180" t="s">
        <v>38</v>
      </c>
      <c r="AK97" s="237" t="s">
        <v>37</v>
      </c>
      <c r="AL97" s="23" t="s">
        <v>52</v>
      </c>
      <c r="AM97" s="269" t="s">
        <v>54</v>
      </c>
      <c r="AN97" s="200" t="s">
        <v>67</v>
      </c>
      <c r="AO97" s="168" t="s">
        <v>67</v>
      </c>
      <c r="AP97" s="199" t="s">
        <v>37</v>
      </c>
      <c r="AQ97" s="154" t="s">
        <v>45</v>
      </c>
      <c r="AR97" s="122" t="s">
        <v>45</v>
      </c>
      <c r="AS97" s="183" t="s">
        <v>45</v>
      </c>
      <c r="AT97" s="232" t="s">
        <v>45</v>
      </c>
      <c r="AU97" s="45" t="s">
        <v>57</v>
      </c>
      <c r="AV97" s="157" t="s">
        <v>40</v>
      </c>
      <c r="AW97" s="154" t="s">
        <v>45</v>
      </c>
      <c r="AX97" s="168" t="s">
        <v>48</v>
      </c>
      <c r="AY97" s="186" t="s">
        <v>48</v>
      </c>
      <c r="AZ97" s="200" t="s">
        <v>48</v>
      </c>
      <c r="BA97" s="168" t="s">
        <v>48</v>
      </c>
      <c r="BB97" s="177" t="s">
        <v>68</v>
      </c>
      <c r="BC97" s="200" t="s">
        <v>67</v>
      </c>
      <c r="BD97" s="168" t="s">
        <v>48</v>
      </c>
      <c r="BE97" s="186" t="s">
        <v>41</v>
      </c>
      <c r="BF97" s="161" t="s">
        <v>54</v>
      </c>
      <c r="BG97" s="168" t="s">
        <v>41</v>
      </c>
      <c r="BH97" s="186" t="s">
        <v>41</v>
      </c>
      <c r="BI97" s="154" t="s">
        <v>45</v>
      </c>
      <c r="BJ97" s="188" t="s">
        <v>53</v>
      </c>
      <c r="BK97" s="186" t="s">
        <v>41</v>
      </c>
      <c r="BL97" s="200" t="s">
        <v>41</v>
      </c>
      <c r="BM97" s="168" t="s">
        <v>41</v>
      </c>
      <c r="BN97" s="186" t="s">
        <v>48</v>
      </c>
      <c r="BO97" s="168" t="s">
        <v>48</v>
      </c>
      <c r="BP97" s="168" t="s">
        <v>48</v>
      </c>
      <c r="BQ97" s="122" t="s">
        <v>45</v>
      </c>
      <c r="BS97" s="154" t="s">
        <v>45</v>
      </c>
      <c r="BT97" s="122" t="s">
        <v>45</v>
      </c>
      <c r="BU97" s="183" t="s">
        <v>45</v>
      </c>
      <c r="BV97" s="154" t="s">
        <v>45</v>
      </c>
      <c r="BW97" s="168" t="s">
        <v>48</v>
      </c>
      <c r="BX97" s="186" t="s">
        <v>48</v>
      </c>
      <c r="BY97" s="232" t="s">
        <v>45</v>
      </c>
      <c r="BZ97" s="11" t="s">
        <v>38</v>
      </c>
      <c r="CA97" s="233" t="s">
        <v>44</v>
      </c>
      <c r="CB97" s="163" t="s">
        <v>47</v>
      </c>
      <c r="CC97" s="123" t="s">
        <v>47</v>
      </c>
      <c r="CD97" s="182" t="s">
        <v>47</v>
      </c>
      <c r="CE97" s="163" t="s">
        <v>47</v>
      </c>
      <c r="CF97" s="168" t="s">
        <v>67</v>
      </c>
      <c r="CG97" s="174" t="s">
        <v>57</v>
      </c>
      <c r="CH97" s="163" t="s">
        <v>47</v>
      </c>
      <c r="CI97" s="188" t="s">
        <v>53</v>
      </c>
      <c r="CJ97" s="177" t="s">
        <v>65</v>
      </c>
      <c r="CK97" s="161" t="s">
        <v>54</v>
      </c>
      <c r="CL97" s="260" t="s">
        <v>54</v>
      </c>
      <c r="CM97" s="180" t="s">
        <v>39</v>
      </c>
      <c r="CN97" s="164" t="s">
        <v>37</v>
      </c>
      <c r="CO97" s="114" t="s">
        <v>57</v>
      </c>
      <c r="CP97" s="177" t="s">
        <v>65</v>
      </c>
      <c r="CQ97" s="158" t="s">
        <v>39</v>
      </c>
      <c r="CR97" s="168" t="s">
        <v>41</v>
      </c>
      <c r="CS97" s="177" t="s">
        <v>65</v>
      </c>
      <c r="CT97" s="200" t="s">
        <v>41</v>
      </c>
      <c r="CU97" s="168" t="s">
        <v>41</v>
      </c>
      <c r="CV97" s="186" t="s">
        <v>41</v>
      </c>
      <c r="CW97" s="200" t="s">
        <v>41</v>
      </c>
      <c r="CX97" s="119" t="s">
        <v>39</v>
      </c>
      <c r="CY97" s="180" t="s">
        <v>39</v>
      </c>
      <c r="CZ97" s="164" t="s">
        <v>37</v>
      </c>
      <c r="DA97" s="188" t="s">
        <v>37</v>
      </c>
      <c r="DB97" s="186" t="s">
        <v>41</v>
      </c>
      <c r="DC97" s="158" t="s">
        <v>39</v>
      </c>
      <c r="DD97" s="119" t="s">
        <v>39</v>
      </c>
      <c r="DE97" s="183" t="s">
        <v>45</v>
      </c>
      <c r="DF97" s="200" t="s">
        <v>41</v>
      </c>
      <c r="DG97" s="122" t="s">
        <v>45</v>
      </c>
      <c r="DH97" s="182" t="s">
        <v>40</v>
      </c>
      <c r="DI97" s="163" t="s">
        <v>47</v>
      </c>
      <c r="DJ97" s="260" t="s">
        <v>54</v>
      </c>
      <c r="DK97" s="263" t="s">
        <v>54</v>
      </c>
      <c r="DL97" s="122" t="s">
        <v>46</v>
      </c>
      <c r="DM97" s="122" t="s">
        <v>46</v>
      </c>
      <c r="DN97" s="333" t="s">
        <v>41</v>
      </c>
      <c r="DO97" s="345"/>
      <c r="DP97" s="122" t="s">
        <v>45</v>
      </c>
      <c r="DQ97" s="182" t="s">
        <v>47</v>
      </c>
      <c r="DR97" s="163" t="s">
        <v>47</v>
      </c>
      <c r="DS97" s="188" t="s">
        <v>53</v>
      </c>
      <c r="DT97" s="186" t="s">
        <v>48</v>
      </c>
      <c r="DU97" s="158" t="s">
        <v>38</v>
      </c>
      <c r="DV97" s="119" t="s">
        <v>38</v>
      </c>
      <c r="DW97" s="183" t="s">
        <v>46</v>
      </c>
      <c r="DX97" s="119" t="s">
        <v>38</v>
      </c>
      <c r="DY97" s="119" t="s">
        <v>39</v>
      </c>
      <c r="DZ97" s="122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54" t="s">
        <v>45</v>
      </c>
      <c r="EL97" s="122" t="s">
        <v>45</v>
      </c>
      <c r="EM97" s="180" t="s">
        <v>38</v>
      </c>
      <c r="EN97" s="158" t="s">
        <v>38</v>
      </c>
      <c r="EO97" s="122" t="s">
        <v>45</v>
      </c>
      <c r="EP97" s="183" t="s">
        <v>45</v>
      </c>
      <c r="EQ97" s="122" t="s">
        <v>45</v>
      </c>
      <c r="ER97" s="188" t="s">
        <v>55</v>
      </c>
      <c r="ES97" s="122" t="s">
        <v>45</v>
      </c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3">
        <f>SUM(C85, -C91)</f>
        <v>0</v>
      </c>
      <c r="D98" s="144">
        <f>SUM(D53, -D54)</f>
        <v>9.6000000000000009E-3</v>
      </c>
      <c r="E98" s="15">
        <f>SUM(E55, -E58)</f>
        <v>2.9600000000000001E-2</v>
      </c>
      <c r="F98" s="151">
        <f>SUM(F52, -F53)</f>
        <v>2.9100000000000001E-2</v>
      </c>
      <c r="G98" s="144">
        <f>SUM(G53, -G55)</f>
        <v>6.409999999999999E-2</v>
      </c>
      <c r="H98" s="120">
        <f>SUM(H53, -H54)</f>
        <v>6.5799999999999997E-2</v>
      </c>
      <c r="I98" s="179">
        <f>SUM(I54, -I58)</f>
        <v>4.1800000000000004E-2</v>
      </c>
      <c r="J98" s="146">
        <f>SUM(J53, -J55)</f>
        <v>3.27E-2</v>
      </c>
      <c r="K98" s="120">
        <f>SUM(K53, -K56)</f>
        <v>3.6400000000000002E-2</v>
      </c>
      <c r="L98" s="179">
        <f>SUM(L54, -L57)</f>
        <v>6.3500000000000001E-2</v>
      </c>
      <c r="M98" s="146">
        <f>SUM(M54, -M57)</f>
        <v>5.6000000000000001E-2</v>
      </c>
      <c r="N98" s="120">
        <f>SUM(N54, -N57)</f>
        <v>5.5E-2</v>
      </c>
      <c r="O98" s="176">
        <f>SUM(O54, -O57)</f>
        <v>3.2099999999999997E-2</v>
      </c>
      <c r="P98" s="153">
        <f>SUM(P54, -P58)</f>
        <v>2.1899999999999999E-2</v>
      </c>
      <c r="Q98" s="115">
        <f>SUM(Q53, -Q55)</f>
        <v>3.6600000000000001E-2</v>
      </c>
      <c r="R98" s="176">
        <f>SUM(R53, -R55)</f>
        <v>3.61E-2</v>
      </c>
      <c r="S98" s="224">
        <f>SUM(S53, -S55)</f>
        <v>3.2400000000000005E-2</v>
      </c>
      <c r="T98" s="15">
        <f>SUM(T53, -T55)</f>
        <v>6.720000000000001E-2</v>
      </c>
      <c r="U98" s="151">
        <f>SUM(U53, -U57)</f>
        <v>5.9400000000000001E-2</v>
      </c>
      <c r="V98" s="224">
        <f>SUM(V51, -V52)</f>
        <v>6.4399999999999999E-2</v>
      </c>
      <c r="W98" s="15">
        <f>SUM(W51, -W52)</f>
        <v>6.699999999999999E-2</v>
      </c>
      <c r="X98" s="236">
        <f>SUM(X55, -X58)</f>
        <v>6.93E-2</v>
      </c>
      <c r="Y98" s="166">
        <f>SUM(Y55, -Y58)</f>
        <v>7.3799999999999991E-2</v>
      </c>
      <c r="Z98" s="208">
        <f>SUM(Z54, -Z58)</f>
        <v>7.8200000000000006E-2</v>
      </c>
      <c r="AA98" s="176">
        <f>SUM(AA55, -AA58)</f>
        <v>7.4200000000000016E-2</v>
      </c>
      <c r="AB98" s="144">
        <f>SUM(AB54, -AB57)</f>
        <v>7.2800000000000004E-2</v>
      </c>
      <c r="AC98" s="116">
        <f>SUM(AC51, -AC53)</f>
        <v>7.1099999999999997E-2</v>
      </c>
      <c r="AD98" s="176">
        <f>SUM(AD51, -AD53)</f>
        <v>6.9599999999999995E-2</v>
      </c>
      <c r="AE98" s="224">
        <f>SUM(AE54, -AE56)</f>
        <v>7.9100000000000004E-2</v>
      </c>
      <c r="AF98" s="15">
        <f>SUM(AF54, -AF57)</f>
        <v>8.0299999999999996E-2</v>
      </c>
      <c r="AG98" s="150">
        <f>SUM(AG55, -AG58)</f>
        <v>9.0799999999999992E-2</v>
      </c>
      <c r="AH98" s="166">
        <f>SUM(AH53, -AH55)</f>
        <v>9.8599999999999993E-2</v>
      </c>
      <c r="AI98" s="120">
        <f>SUM(AI53, -AI56)</f>
        <v>8.8200000000000001E-2</v>
      </c>
      <c r="AJ98" s="178">
        <f>SUM(AJ55, -AJ58)</f>
        <v>8.77E-2</v>
      </c>
      <c r="AK98" s="224">
        <f>SUM(AK53, -AK56)</f>
        <v>7.9199999999999993E-2</v>
      </c>
      <c r="AL98" s="94">
        <f>SUM(AL53, -AL55)</f>
        <v>9.1399999999999995E-2</v>
      </c>
      <c r="AM98" s="151">
        <f>SUM(AM53, -AM54)</f>
        <v>0.1046</v>
      </c>
      <c r="AN98" s="166">
        <f>SUM(AN54, -AN57)</f>
        <v>9.3299999999999994E-2</v>
      </c>
      <c r="AO98" s="208">
        <f>SUM(AO54, -AO57)</f>
        <v>9.870000000000001E-2</v>
      </c>
      <c r="AP98" s="179">
        <f>SUM(AP53, -AP55)</f>
        <v>9.1700000000000004E-2</v>
      </c>
      <c r="AQ98" s="166">
        <f>SUM(AQ56, -AQ58)</f>
        <v>9.459999999999999E-2</v>
      </c>
      <c r="AR98" s="208">
        <f>SUM(AR56, -AR58)</f>
        <v>0.10440000000000001</v>
      </c>
      <c r="AS98" s="187">
        <f>SUM(AS56, -AS58)</f>
        <v>9.6300000000000011E-2</v>
      </c>
      <c r="AT98" s="234">
        <f>SUM(AT57, -AT58)</f>
        <v>9.4399999999999984E-2</v>
      </c>
      <c r="AU98" s="93">
        <f>SUM(AU56, -AU58)</f>
        <v>0.10680000000000001</v>
      </c>
      <c r="AV98" s="151">
        <f>SUM(AV53, -AV55)</f>
        <v>0.1022</v>
      </c>
      <c r="AW98" s="166">
        <f>SUM(AW56, -AW58)</f>
        <v>0.10770000000000002</v>
      </c>
      <c r="AX98" s="120">
        <f>SUM(AX54, -AX56)</f>
        <v>0.1154</v>
      </c>
      <c r="AY98" s="179">
        <f>SUM(AY54, -AY56)</f>
        <v>0.106</v>
      </c>
      <c r="AZ98" s="146">
        <f>SUM(AZ54, -AZ56)</f>
        <v>9.8599999999999993E-2</v>
      </c>
      <c r="BA98" s="120">
        <f>SUM(BA54, -BA56)</f>
        <v>0.1082</v>
      </c>
      <c r="BB98" s="176">
        <f>SUM(BB52, -BB54)</f>
        <v>0.1041</v>
      </c>
      <c r="BC98" s="166">
        <f>SUM(BC54, -BC56)</f>
        <v>0.1171</v>
      </c>
      <c r="BD98" s="120">
        <f>SUM(BD54, -BD56)</f>
        <v>0.1173</v>
      </c>
      <c r="BE98" s="179">
        <f>SUM(BE54, -BE55)</f>
        <v>0.13169999999999998</v>
      </c>
      <c r="BF98" s="146">
        <f>SUM(BF51, -BF54)</f>
        <v>0.13470000000000001</v>
      </c>
      <c r="BG98" s="120">
        <f>SUM(BG54, -BG55)</f>
        <v>0.12920000000000001</v>
      </c>
      <c r="BH98" s="179">
        <f>SUM(BH54, -BH56)</f>
        <v>0.121</v>
      </c>
      <c r="BI98" s="166">
        <f>SUM(BI55, -BI58)</f>
        <v>0.1181</v>
      </c>
      <c r="BJ98" s="116">
        <f>SUM(BJ51, -BJ53)</f>
        <v>0.13520000000000001</v>
      </c>
      <c r="BK98" s="179">
        <f>SUM(BK54, -BK56)</f>
        <v>0.1191</v>
      </c>
      <c r="BL98" s="146">
        <f>SUM(BL54, -BL56)</f>
        <v>0.1356</v>
      </c>
      <c r="BM98" s="120">
        <f>SUM(BM54, -BM56)</f>
        <v>0.1203</v>
      </c>
      <c r="BN98" s="179">
        <f>SUM(BN54, -BN55)</f>
        <v>0.1492</v>
      </c>
      <c r="BO98" s="120">
        <f>SUM(BO54, -BO55)</f>
        <v>0.15140000000000001</v>
      </c>
      <c r="BP98" s="120">
        <f>SUM(BP54, -BP55)</f>
        <v>0.16470000000000001</v>
      </c>
      <c r="BQ98" s="208">
        <f>SUM(BQ55, -BQ58)</f>
        <v>0.15079999999999999</v>
      </c>
      <c r="BS98" s="166">
        <f>SUM(BS55, -BS58)</f>
        <v>0.15329999999999999</v>
      </c>
      <c r="BT98" s="208">
        <f>SUM(BT55, -BT58)</f>
        <v>0.15759999999999999</v>
      </c>
      <c r="BU98" s="187">
        <f>SUM(BU55, -BU58)</f>
        <v>0.16370000000000001</v>
      </c>
      <c r="BV98" s="166">
        <f>SUM(BV55, -BV58)</f>
        <v>0.16999999999999998</v>
      </c>
      <c r="BW98" s="120">
        <f>SUM(BW54, -BW55)</f>
        <v>0.15579999999999999</v>
      </c>
      <c r="BX98" s="179">
        <f>SUM(BX54, -BX55)</f>
        <v>0.16739999999999999</v>
      </c>
      <c r="BY98" s="234">
        <f>SUM(BY55, -BY58)</f>
        <v>0.17530000000000001</v>
      </c>
      <c r="BZ98" s="96">
        <f>SUM(BZ56, -BZ58)</f>
        <v>0.18419999999999997</v>
      </c>
      <c r="CA98" s="151">
        <f>SUM(CA54, -CA56)</f>
        <v>0.1598</v>
      </c>
      <c r="CB98" s="146">
        <f>SUM(CB54, -CB56)</f>
        <v>0.13219999999999998</v>
      </c>
      <c r="CC98" s="120">
        <f>SUM(CC54, -CC56)</f>
        <v>0.1293</v>
      </c>
      <c r="CD98" s="179">
        <f>SUM(CD53, -CD56)</f>
        <v>0.1168</v>
      </c>
      <c r="CE98" s="146">
        <f>SUM(CE53, -CE56)</f>
        <v>0.11030000000000001</v>
      </c>
      <c r="CF98" s="208">
        <f>SUM(CF54, -CF57)</f>
        <v>0.10350000000000001</v>
      </c>
      <c r="CG98" s="176">
        <f>SUM(CG57, -CG58)</f>
        <v>0.12119999999999999</v>
      </c>
      <c r="CH98" s="146">
        <f>SUM(CH53, -CH56)</f>
        <v>0.1137</v>
      </c>
      <c r="CI98" s="208">
        <f>SUM(CI51, -CI53)</f>
        <v>0.11400000000000002</v>
      </c>
      <c r="CJ98" s="179">
        <f>SUM(CJ51, -CJ53)</f>
        <v>0.1147</v>
      </c>
      <c r="CK98" s="146">
        <f>SUM(CK52, -CK54)</f>
        <v>0.1067</v>
      </c>
      <c r="CL98" s="120">
        <f>SUM(CL52, -CL54)</f>
        <v>0.1181</v>
      </c>
      <c r="CM98" s="176">
        <f>SUM(CM55, -CM57)</f>
        <v>0.11849999999999999</v>
      </c>
      <c r="CN98" s="146">
        <f>SUM(CN52, -CN55)</f>
        <v>0.1152</v>
      </c>
      <c r="CO98" s="116">
        <f>SUM(CO57, -CO58)</f>
        <v>0.11900000000000001</v>
      </c>
      <c r="CP98" s="179">
        <f>SUM(CP51, -CP53)</f>
        <v>0.12659999999999999</v>
      </c>
      <c r="CQ98" s="144">
        <f>SUM(CQ55, -CQ57)</f>
        <v>0.1419</v>
      </c>
      <c r="CR98" s="120">
        <f>SUM(CR53, -CR55)</f>
        <v>0.1295</v>
      </c>
      <c r="CS98" s="179">
        <f>SUM(CS51, -CS54)</f>
        <v>0.12029999999999999</v>
      </c>
      <c r="CT98" s="146">
        <f>SUM(CT52, -CT55)</f>
        <v>0.13569999999999999</v>
      </c>
      <c r="CU98" s="120">
        <f>SUM(CU52, -CU55)</f>
        <v>0.127</v>
      </c>
      <c r="CV98" s="179">
        <f>SUM(CV52, -CV55)</f>
        <v>0.1318</v>
      </c>
      <c r="CW98" s="146">
        <f>SUM(CW52, -CW55)</f>
        <v>0.1142</v>
      </c>
      <c r="CX98" s="116">
        <f>SUM(CX55, -CX57)</f>
        <v>0.1353</v>
      </c>
      <c r="CY98" s="176">
        <f>SUM(CY55, -CY57)</f>
        <v>0.13019999999999998</v>
      </c>
      <c r="CZ98" s="146">
        <f>SUM(CZ53, -CZ55)</f>
        <v>0.14849999999999999</v>
      </c>
      <c r="DA98" s="120">
        <f>SUM(DA53, -DA55)</f>
        <v>0.1603</v>
      </c>
      <c r="DB98" s="179">
        <f>SUM(DB53, -DB55)</f>
        <v>0.14530000000000001</v>
      </c>
      <c r="DC98" s="144">
        <f>SUM(DC55, -DC57)</f>
        <v>0.14679999999999999</v>
      </c>
      <c r="DD98" s="116">
        <f>SUM(DD55, -DD57)</f>
        <v>0.15440000000000001</v>
      </c>
      <c r="DE98" s="187">
        <f>SUM(DE56, -DE58)</f>
        <v>0.16460000000000002</v>
      </c>
      <c r="DF98" s="146">
        <f>SUM(DF53, -DF55)</f>
        <v>0.16550000000000001</v>
      </c>
      <c r="DG98" s="208">
        <f>SUM(DG56, -DG58)</f>
        <v>0.16539999999999999</v>
      </c>
      <c r="DH98" s="179">
        <f>SUM(DH53, -DH55)</f>
        <v>0.16250000000000001</v>
      </c>
      <c r="DI98" s="146">
        <f>SUM(DI54, -DI56)</f>
        <v>0.1351</v>
      </c>
      <c r="DJ98" s="120">
        <f>SUM(DJ51, -DJ53)</f>
        <v>0.14629999999999999</v>
      </c>
      <c r="DK98" s="179">
        <f>SUM(DK51, -DK53)</f>
        <v>0.13350000000000001</v>
      </c>
      <c r="DL98" s="247">
        <f>SUM(DL56, -DL57)</f>
        <v>0.1356</v>
      </c>
      <c r="DM98" s="247">
        <f>SUM(DM56, -DM57)</f>
        <v>0.13369999999999999</v>
      </c>
      <c r="DN98" s="330">
        <f>SUM(DN53, -DN55)</f>
        <v>0.1457</v>
      </c>
      <c r="DO98" s="346">
        <f>SUM(DO85, -DO91)</f>
        <v>0</v>
      </c>
      <c r="DP98" s="208">
        <f>SUM(DP56, -DP58)</f>
        <v>0.17730000000000001</v>
      </c>
      <c r="DQ98" s="179">
        <f>SUM(DQ54, -DQ56)</f>
        <v>0.17880000000000001</v>
      </c>
      <c r="DR98" s="146">
        <f>SUM(DR54, -DR56)</f>
        <v>0.1666</v>
      </c>
      <c r="DS98" s="208">
        <f>SUM(DS51, -DS54)</f>
        <v>0.1794</v>
      </c>
      <c r="DT98" s="179">
        <f>SUM(DT53, -DT55)</f>
        <v>0.18509999999999999</v>
      </c>
      <c r="DU98" s="148">
        <f>SUM(DU56, -DU58)</f>
        <v>0.18319999999999997</v>
      </c>
      <c r="DV98" s="118">
        <f>SUM(DV56, -DV58)</f>
        <v>0.16519999999999999</v>
      </c>
      <c r="DW98" s="273">
        <f>SUM(DW55, -DW57)</f>
        <v>0.17799999999999999</v>
      </c>
      <c r="DX98" s="118">
        <f>SUM(DX56, -DX58)</f>
        <v>0.16699999999999998</v>
      </c>
      <c r="DY98" s="116">
        <f>SUM(DY56, -DY58)</f>
        <v>0.15999999999999998</v>
      </c>
      <c r="DZ98" s="208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166">
        <f>SUM(EK55, -EK57)</f>
        <v>0.18459999999999999</v>
      </c>
      <c r="EL98" s="208">
        <f>SUM(EL55, -EL57)</f>
        <v>0.19270000000000001</v>
      </c>
      <c r="EM98" s="178">
        <f>SUM(EM56, -EM57)</f>
        <v>0.1782</v>
      </c>
      <c r="EN98" s="148">
        <f>SUM(EN56, -EN57)</f>
        <v>0.18890000000000001</v>
      </c>
      <c r="EO98" s="208">
        <f>SUM(EO56, -EO57)</f>
        <v>0.18609999999999999</v>
      </c>
      <c r="EP98" s="187">
        <f>SUM(EP56, -EP57)</f>
        <v>0.16880000000000001</v>
      </c>
      <c r="EQ98" s="208">
        <f>SUM(EQ56, -EQ57)</f>
        <v>0.16950000000000001</v>
      </c>
      <c r="ER98" s="118">
        <f>SUM(ER51, -ER52)</f>
        <v>0.16799999999999998</v>
      </c>
      <c r="ES98" s="208">
        <f>SUM(ES56, -ES57)</f>
        <v>0.1905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2"/>
      <c r="D99" s="156" t="s">
        <v>59</v>
      </c>
      <c r="E99" s="18" t="s">
        <v>44</v>
      </c>
      <c r="F99" s="157" t="s">
        <v>53</v>
      </c>
      <c r="G99" s="142" t="s">
        <v>60</v>
      </c>
      <c r="H99" s="121" t="s">
        <v>51</v>
      </c>
      <c r="I99" s="180" t="s">
        <v>40</v>
      </c>
      <c r="J99" s="185" t="s">
        <v>54</v>
      </c>
      <c r="K99" s="123" t="s">
        <v>64</v>
      </c>
      <c r="L99" s="177" t="s">
        <v>65</v>
      </c>
      <c r="M99" s="142" t="s">
        <v>65</v>
      </c>
      <c r="N99" s="168" t="s">
        <v>41</v>
      </c>
      <c r="O99" s="186" t="s">
        <v>48</v>
      </c>
      <c r="P99" s="152" t="s">
        <v>39</v>
      </c>
      <c r="Q99" s="114" t="s">
        <v>67</v>
      </c>
      <c r="R99" s="174" t="s">
        <v>67</v>
      </c>
      <c r="S99" s="228" t="s">
        <v>67</v>
      </c>
      <c r="T99" s="36" t="s">
        <v>67</v>
      </c>
      <c r="U99" s="159" t="s">
        <v>38</v>
      </c>
      <c r="V99" s="227" t="s">
        <v>63</v>
      </c>
      <c r="W99" s="18" t="s">
        <v>36</v>
      </c>
      <c r="X99" s="147" t="s">
        <v>65</v>
      </c>
      <c r="Y99" s="200" t="s">
        <v>67</v>
      </c>
      <c r="Z99" s="114" t="s">
        <v>57</v>
      </c>
      <c r="AA99" s="199" t="s">
        <v>37</v>
      </c>
      <c r="AB99" s="163" t="s">
        <v>64</v>
      </c>
      <c r="AC99" s="114" t="s">
        <v>39</v>
      </c>
      <c r="AD99" s="199" t="s">
        <v>44</v>
      </c>
      <c r="AE99" s="237" t="s">
        <v>52</v>
      </c>
      <c r="AF99" s="36" t="s">
        <v>67</v>
      </c>
      <c r="AG99" s="147" t="s">
        <v>68</v>
      </c>
      <c r="AH99" s="164" t="s">
        <v>37</v>
      </c>
      <c r="AI99" s="119" t="s">
        <v>38</v>
      </c>
      <c r="AJ99" s="186" t="s">
        <v>67</v>
      </c>
      <c r="AK99" s="237" t="s">
        <v>52</v>
      </c>
      <c r="AL99" s="42" t="s">
        <v>55</v>
      </c>
      <c r="AM99" s="143" t="s">
        <v>57</v>
      </c>
      <c r="AN99" s="200" t="s">
        <v>48</v>
      </c>
      <c r="AO99" s="122" t="s">
        <v>45</v>
      </c>
      <c r="AP99" s="186" t="s">
        <v>67</v>
      </c>
      <c r="AQ99" s="164" t="s">
        <v>37</v>
      </c>
      <c r="AR99" s="188" t="s">
        <v>37</v>
      </c>
      <c r="AS99" s="174" t="s">
        <v>57</v>
      </c>
      <c r="AT99" s="237" t="s">
        <v>37</v>
      </c>
      <c r="AU99" s="264" t="s">
        <v>54</v>
      </c>
      <c r="AV99" s="162" t="s">
        <v>45</v>
      </c>
      <c r="AW99" s="152" t="s">
        <v>57</v>
      </c>
      <c r="AX99" s="122" t="s">
        <v>45</v>
      </c>
      <c r="AY99" s="183" t="s">
        <v>45</v>
      </c>
      <c r="AZ99" s="154" t="s">
        <v>45</v>
      </c>
      <c r="BA99" s="117" t="s">
        <v>68</v>
      </c>
      <c r="BB99" s="186" t="s">
        <v>67</v>
      </c>
      <c r="BC99" s="142" t="s">
        <v>68</v>
      </c>
      <c r="BD99" s="117" t="s">
        <v>68</v>
      </c>
      <c r="BE99" s="199" t="s">
        <v>53</v>
      </c>
      <c r="BF99" s="164" t="s">
        <v>53</v>
      </c>
      <c r="BG99" s="188" t="s">
        <v>53</v>
      </c>
      <c r="BH99" s="186" t="s">
        <v>48</v>
      </c>
      <c r="BI99" s="164" t="s">
        <v>53</v>
      </c>
      <c r="BJ99" s="168" t="s">
        <v>48</v>
      </c>
      <c r="BK99" s="186" t="s">
        <v>48</v>
      </c>
      <c r="BL99" s="200" t="s">
        <v>48</v>
      </c>
      <c r="BM99" s="260" t="s">
        <v>54</v>
      </c>
      <c r="BN99" s="180" t="s">
        <v>38</v>
      </c>
      <c r="BO99" s="114" t="s">
        <v>57</v>
      </c>
      <c r="BP99" s="114" t="s">
        <v>57</v>
      </c>
      <c r="BQ99" s="114" t="s">
        <v>57</v>
      </c>
      <c r="BS99" s="158" t="s">
        <v>38</v>
      </c>
      <c r="BT99" s="114" t="s">
        <v>57</v>
      </c>
      <c r="BU99" s="180" t="s">
        <v>38</v>
      </c>
      <c r="BV99" s="158" t="s">
        <v>38</v>
      </c>
      <c r="BW99" s="119" t="s">
        <v>38</v>
      </c>
      <c r="BX99" s="180" t="s">
        <v>38</v>
      </c>
      <c r="BY99" s="259" t="s">
        <v>38</v>
      </c>
      <c r="BZ99" s="23" t="s">
        <v>44</v>
      </c>
      <c r="CA99" s="233" t="s">
        <v>37</v>
      </c>
      <c r="CB99" s="163" t="s">
        <v>40</v>
      </c>
      <c r="CC99" s="123" t="s">
        <v>40</v>
      </c>
      <c r="CD99" s="174" t="s">
        <v>57</v>
      </c>
      <c r="CE99" s="152" t="s">
        <v>57</v>
      </c>
      <c r="CF99" s="260" t="s">
        <v>54</v>
      </c>
      <c r="CG99" s="186" t="s">
        <v>67</v>
      </c>
      <c r="CH99" s="200" t="s">
        <v>67</v>
      </c>
      <c r="CI99" s="123" t="s">
        <v>47</v>
      </c>
      <c r="CJ99" s="174" t="s">
        <v>57</v>
      </c>
      <c r="CK99" s="142" t="s">
        <v>65</v>
      </c>
      <c r="CL99" s="123" t="s">
        <v>47</v>
      </c>
      <c r="CM99" s="199" t="s">
        <v>37</v>
      </c>
      <c r="CN99" s="142" t="s">
        <v>65</v>
      </c>
      <c r="CO99" s="117" t="s">
        <v>65</v>
      </c>
      <c r="CP99" s="180" t="s">
        <v>39</v>
      </c>
      <c r="CQ99" s="200" t="s">
        <v>41</v>
      </c>
      <c r="CR99" s="119" t="s">
        <v>39</v>
      </c>
      <c r="CS99" s="177" t="s">
        <v>68</v>
      </c>
      <c r="CT99" s="164" t="s">
        <v>37</v>
      </c>
      <c r="CU99" s="117" t="s">
        <v>55</v>
      </c>
      <c r="CV99" s="182" t="s">
        <v>40</v>
      </c>
      <c r="CW99" s="152" t="s">
        <v>57</v>
      </c>
      <c r="CX99" s="123" t="s">
        <v>40</v>
      </c>
      <c r="CY99" s="182" t="s">
        <v>40</v>
      </c>
      <c r="CZ99" s="163" t="s">
        <v>40</v>
      </c>
      <c r="DA99" s="123" t="s">
        <v>40</v>
      </c>
      <c r="DB99" s="180" t="s">
        <v>39</v>
      </c>
      <c r="DC99" s="200" t="s">
        <v>41</v>
      </c>
      <c r="DD99" s="168" t="s">
        <v>41</v>
      </c>
      <c r="DE99" s="182" t="s">
        <v>40</v>
      </c>
      <c r="DF99" s="163" t="s">
        <v>40</v>
      </c>
      <c r="DG99" s="123" t="s">
        <v>40</v>
      </c>
      <c r="DH99" s="180" t="s">
        <v>39</v>
      </c>
      <c r="DI99" s="154" t="s">
        <v>46</v>
      </c>
      <c r="DJ99" s="117" t="s">
        <v>65</v>
      </c>
      <c r="DK99" s="177" t="s">
        <v>65</v>
      </c>
      <c r="DL99" s="117" t="s">
        <v>68</v>
      </c>
      <c r="DM99" s="168" t="s">
        <v>48</v>
      </c>
      <c r="DN99" s="337" t="s">
        <v>39</v>
      </c>
      <c r="DO99" s="345"/>
      <c r="DP99" s="123" t="s">
        <v>40</v>
      </c>
      <c r="DQ99" s="180" t="s">
        <v>39</v>
      </c>
      <c r="DR99" s="163" t="s">
        <v>40</v>
      </c>
      <c r="DS99" s="119" t="s">
        <v>39</v>
      </c>
      <c r="DT99" s="182" t="s">
        <v>47</v>
      </c>
      <c r="DU99" s="163" t="s">
        <v>47</v>
      </c>
      <c r="DV99" s="188" t="s">
        <v>55</v>
      </c>
      <c r="DW99" s="180" t="s">
        <v>39</v>
      </c>
      <c r="DX99" s="119" t="s">
        <v>39</v>
      </c>
      <c r="DY99" s="188" t="s">
        <v>55</v>
      </c>
      <c r="DZ99" s="119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58" t="s">
        <v>38</v>
      </c>
      <c r="EL99" s="119" t="s">
        <v>38</v>
      </c>
      <c r="EM99" s="177" t="s">
        <v>42</v>
      </c>
      <c r="EN99" s="142" t="s">
        <v>42</v>
      </c>
      <c r="EO99" s="117" t="s">
        <v>49</v>
      </c>
      <c r="EP99" s="177" t="s">
        <v>49</v>
      </c>
      <c r="EQ99" s="117" t="s">
        <v>49</v>
      </c>
      <c r="ER99" s="117" t="s">
        <v>49</v>
      </c>
      <c r="ES99" s="117" t="s">
        <v>49</v>
      </c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3">
        <f>SUM(C86, -C92)</f>
        <v>0</v>
      </c>
      <c r="D100" s="153">
        <f>SUM(D54, -D58)</f>
        <v>8.6E-3</v>
      </c>
      <c r="E100" s="15">
        <f>SUM(E56, -E58)</f>
        <v>2.8700000000000003E-2</v>
      </c>
      <c r="F100" s="150">
        <f>SUM(F54, -F58)</f>
        <v>2.6699999999999998E-2</v>
      </c>
      <c r="G100" s="146">
        <f>SUM(G52, -G54)</f>
        <v>5.6500000000000002E-2</v>
      </c>
      <c r="H100" s="120">
        <f>SUM(H54, -H58)</f>
        <v>5.1700000000000003E-2</v>
      </c>
      <c r="I100" s="179">
        <f>SUM(I53, -I55)</f>
        <v>4.1099999999999998E-2</v>
      </c>
      <c r="J100" s="146">
        <f>SUM(J55, -J58)</f>
        <v>3.0099999999999995E-2</v>
      </c>
      <c r="K100" s="120">
        <f>SUM(K53, -K55)</f>
        <v>3.5100000000000006E-2</v>
      </c>
      <c r="L100" s="179">
        <f>SUM(L51, -L52)</f>
        <v>6.3100000000000003E-2</v>
      </c>
      <c r="M100" s="146">
        <f>SUM(M51, -M52)</f>
        <v>5.389999999999999E-2</v>
      </c>
      <c r="N100" s="120">
        <f>SUM(N54, -N56)</f>
        <v>5.4199999999999998E-2</v>
      </c>
      <c r="O100" s="179">
        <f>SUM(O53, -O56)</f>
        <v>2.5999999999999999E-2</v>
      </c>
      <c r="P100" s="144">
        <f>SUM(P54, -P57)</f>
        <v>2.0599999999999997E-2</v>
      </c>
      <c r="Q100" s="116">
        <f>SUM(Q53, -Q54)</f>
        <v>2.0499999999999997E-2</v>
      </c>
      <c r="R100" s="176">
        <f>SUM(R53, -R54)</f>
        <v>2.5899999999999999E-2</v>
      </c>
      <c r="S100" s="226">
        <f>SUM(S53, -S54)</f>
        <v>2.9500000000000002E-2</v>
      </c>
      <c r="T100" s="93">
        <f>SUM(T53, -T54)</f>
        <v>5.2400000000000002E-2</v>
      </c>
      <c r="U100" s="151">
        <f>SUM(U56, -U58)</f>
        <v>5.3999999999999992E-2</v>
      </c>
      <c r="V100" s="226">
        <f>SUM(V52, -V53)</f>
        <v>6.1199999999999997E-2</v>
      </c>
      <c r="W100" s="93">
        <f>SUM(W55, -W58)</f>
        <v>6.5000000000000002E-2</v>
      </c>
      <c r="X100" s="151">
        <f>SUM(X51, -X52)</f>
        <v>5.7200000000000015E-2</v>
      </c>
      <c r="Y100" s="166">
        <f>SUM(Y53, -Y54)</f>
        <v>7.3700000000000002E-2</v>
      </c>
      <c r="Z100" s="116">
        <f>SUM(Z55, -Z58)</f>
        <v>7.7000000000000013E-2</v>
      </c>
      <c r="AA100" s="179">
        <f>SUM(AA54, -AA57)</f>
        <v>6.4299999999999996E-2</v>
      </c>
      <c r="AB100" s="146">
        <f>SUM(AB52, -AB53)</f>
        <v>6.4599999999999991E-2</v>
      </c>
      <c r="AC100" s="116">
        <f>SUM(AC55, -AC57)</f>
        <v>6.9999999999999993E-2</v>
      </c>
      <c r="AD100" s="179">
        <f>SUM(AD54, -AD56)</f>
        <v>6.8400000000000002E-2</v>
      </c>
      <c r="AE100" s="230">
        <f>SUM(AE54, -AE55)</f>
        <v>6.9900000000000004E-2</v>
      </c>
      <c r="AF100" s="219">
        <f>SUM(AF53, -AF55)</f>
        <v>7.1900000000000006E-2</v>
      </c>
      <c r="AG100" s="150">
        <f>SUM(AG51, -AG53)</f>
        <v>8.8400000000000006E-2</v>
      </c>
      <c r="AH100" s="146">
        <f>SUM(AH54, -AH56)</f>
        <v>9.0999999999999998E-2</v>
      </c>
      <c r="AI100" s="118">
        <f>SUM(AI56, -AI58)</f>
        <v>8.0800000000000011E-2</v>
      </c>
      <c r="AJ100" s="187">
        <f>SUM(AJ54, -AJ56)</f>
        <v>8.0799999999999997E-2</v>
      </c>
      <c r="AK100" s="230">
        <f>SUM(AK53, -AK55)</f>
        <v>6.5000000000000002E-2</v>
      </c>
      <c r="AL100" s="96">
        <f>SUM(AL51, -AL53)</f>
        <v>8.1299999999999983E-2</v>
      </c>
      <c r="AM100" s="150">
        <f>SUM(AM56, -AM58)</f>
        <v>9.820000000000001E-2</v>
      </c>
      <c r="AN100" s="146">
        <f>SUM(AN54, -AN56)</f>
        <v>9.2100000000000001E-2</v>
      </c>
      <c r="AO100" s="208">
        <f>SUM(AO56, -AO58)</f>
        <v>9.1899999999999982E-2</v>
      </c>
      <c r="AP100" s="187">
        <f>SUM(AP54, -AP57)</f>
        <v>8.6299999999999988E-2</v>
      </c>
      <c r="AQ100" s="146">
        <f>SUM(AQ53, -AQ55)</f>
        <v>9.0299999999999991E-2</v>
      </c>
      <c r="AR100" s="120">
        <f>SUM(AR53, -AR55)</f>
        <v>9.0999999999999998E-2</v>
      </c>
      <c r="AS100" s="176">
        <f>SUM(AS57, -AS58)</f>
        <v>9.290000000000001E-2</v>
      </c>
      <c r="AT100" s="224">
        <f>SUM(AT53, -AT55)</f>
        <v>8.9900000000000008E-2</v>
      </c>
      <c r="AU100" s="15">
        <f>SUM(AU53, -AU54)</f>
        <v>0.10519999999999999</v>
      </c>
      <c r="AV100" s="236">
        <f>SUM(AV57, -AV58)</f>
        <v>9.7199999999999995E-2</v>
      </c>
      <c r="AW100" s="144">
        <f>SUM(AW57, -AW58)</f>
        <v>9.9300000000000013E-2</v>
      </c>
      <c r="AX100" s="208">
        <f>SUM(AX56, -AX58)</f>
        <v>0.1057</v>
      </c>
      <c r="AY100" s="187">
        <f>SUM(AY56, -AY58)</f>
        <v>9.4800000000000009E-2</v>
      </c>
      <c r="AZ100" s="166">
        <f>SUM(AZ56, -AZ58)</f>
        <v>8.950000000000001E-2</v>
      </c>
      <c r="BA100" s="116">
        <f>SUM(BA52, -BA54)</f>
        <v>8.77E-2</v>
      </c>
      <c r="BB100" s="187">
        <f>SUM(BB54, -BB56)</f>
        <v>9.1600000000000001E-2</v>
      </c>
      <c r="BC100" s="144">
        <f>SUM(BC52, -BC54)</f>
        <v>0.1114</v>
      </c>
      <c r="BD100" s="116">
        <f>SUM(BD52, -BD54)</f>
        <v>9.509999999999999E-2</v>
      </c>
      <c r="BE100" s="176">
        <f>SUM(BE51, -BE53)</f>
        <v>0.12959999999999999</v>
      </c>
      <c r="BF100" s="144">
        <f>SUM(BF51, -BF53)</f>
        <v>0.10830000000000001</v>
      </c>
      <c r="BG100" s="116">
        <f>SUM(BG51, -BG53)</f>
        <v>0.10840000000000001</v>
      </c>
      <c r="BH100" s="179">
        <f>SUM(BH54, -BH55)</f>
        <v>0.11499999999999999</v>
      </c>
      <c r="BI100" s="144">
        <f>SUM(BI51, -BI54)</f>
        <v>0.1172</v>
      </c>
      <c r="BJ100" s="120">
        <f>SUM(BJ54, -BJ55)</f>
        <v>0.12969999999999998</v>
      </c>
      <c r="BK100" s="179">
        <f>SUM(BK54, -BK55)</f>
        <v>0.1094</v>
      </c>
      <c r="BL100" s="146">
        <f>SUM(BL54, -BL55)</f>
        <v>0.122</v>
      </c>
      <c r="BM100" s="120">
        <f>SUM(BM51, -BM54)</f>
        <v>0.12009999999999998</v>
      </c>
      <c r="BN100" s="178">
        <f>SUM(BN56, -BN58)</f>
        <v>0.12419999999999999</v>
      </c>
      <c r="BO100" s="116">
        <f>SUM(BO56, -BO58)</f>
        <v>0.12909999999999999</v>
      </c>
      <c r="BP100" s="116">
        <f>SUM(BP56, -BP58)</f>
        <v>0.1376</v>
      </c>
      <c r="BQ100" s="116">
        <f>SUM(BQ56, -BQ58)</f>
        <v>0.13150000000000001</v>
      </c>
      <c r="BS100" s="148">
        <f t="shared" ref="BS100:BY100" si="272">SUM(BS56, -BS58)</f>
        <v>0.1308</v>
      </c>
      <c r="BT100" s="116">
        <f t="shared" si="272"/>
        <v>0.11999999999999998</v>
      </c>
      <c r="BU100" s="178">
        <f t="shared" si="272"/>
        <v>0.13389999999999999</v>
      </c>
      <c r="BV100" s="148">
        <f t="shared" si="272"/>
        <v>0.14529999999999998</v>
      </c>
      <c r="BW100" s="118">
        <f t="shared" si="272"/>
        <v>0.15360000000000001</v>
      </c>
      <c r="BX100" s="178">
        <f t="shared" si="272"/>
        <v>0.15440000000000001</v>
      </c>
      <c r="BY100" s="225">
        <f t="shared" si="272"/>
        <v>0.16310000000000002</v>
      </c>
      <c r="BZ100" s="15">
        <f>SUM(BZ54, -BZ55)</f>
        <v>0.18140000000000001</v>
      </c>
      <c r="CA100" s="151">
        <f>SUM(CA54, -CA55)</f>
        <v>0.15689999999999998</v>
      </c>
      <c r="CB100" s="146">
        <f>SUM(CB54, -CB55)</f>
        <v>0.1201</v>
      </c>
      <c r="CC100" s="120">
        <f>SUM(CC54, -CC55)</f>
        <v>0.11889999999999999</v>
      </c>
      <c r="CD100" s="176">
        <f>SUM(CD57, -CD58)</f>
        <v>0.1075</v>
      </c>
      <c r="CE100" s="144">
        <f>SUM(CE57, -CE58)</f>
        <v>0.10970000000000001</v>
      </c>
      <c r="CF100" s="120">
        <f>SUM(CF52, -CF54)</f>
        <v>9.9699999999999997E-2</v>
      </c>
      <c r="CG100" s="187">
        <f>SUM(CG54, -CG57)</f>
        <v>9.7000000000000003E-2</v>
      </c>
      <c r="CH100" s="166">
        <f>SUM(CH54, -CH57)</f>
        <v>0.1033</v>
      </c>
      <c r="CI100" s="120">
        <f>SUM(CI53, -CI56)</f>
        <v>0.1048</v>
      </c>
      <c r="CJ100" s="176">
        <f>SUM(CJ57, -CJ58)</f>
        <v>0.1081</v>
      </c>
      <c r="CK100" s="146">
        <f>SUM(CK51, -CK53)</f>
        <v>9.9100000000000008E-2</v>
      </c>
      <c r="CL100" s="120">
        <f>SUM(CL53, -CL56)</f>
        <v>0.1172</v>
      </c>
      <c r="CM100" s="179">
        <f>SUM(CM52, -CM55)</f>
        <v>0.1111</v>
      </c>
      <c r="CN100" s="146">
        <f>SUM(CN51, -CN53)</f>
        <v>0.11390000000000002</v>
      </c>
      <c r="CO100" s="120">
        <f>SUM(CO51, -CO53)</f>
        <v>0.11890000000000001</v>
      </c>
      <c r="CP100" s="176">
        <f>SUM(CP55, -CP57)</f>
        <v>0.12640000000000001</v>
      </c>
      <c r="CQ100" s="146">
        <f>SUM(CQ53, -CQ55)</f>
        <v>0.13350000000000001</v>
      </c>
      <c r="CR100" s="116">
        <f>SUM(CR55, -CR57)</f>
        <v>0.12410000000000002</v>
      </c>
      <c r="CS100" s="176">
        <f>SUM(CS51, -CS53)</f>
        <v>0.11119999999999999</v>
      </c>
      <c r="CT100" s="146">
        <f>SUM(CT53, -CT55)</f>
        <v>0.1227</v>
      </c>
      <c r="CU100" s="118">
        <f>SUM(CU51, -CU54)</f>
        <v>0.1028</v>
      </c>
      <c r="CV100" s="179">
        <f>SUM(CV53, -CV55)</f>
        <v>9.3200000000000005E-2</v>
      </c>
      <c r="CW100" s="144">
        <f>SUM(CW57, -CW58)</f>
        <v>0.1037</v>
      </c>
      <c r="CX100" s="120">
        <f>SUM(CX53, -CX55)</f>
        <v>0.10200000000000001</v>
      </c>
      <c r="CY100" s="179">
        <f>SUM(CY53, -CY55)</f>
        <v>0.13250000000000001</v>
      </c>
      <c r="CZ100" s="146">
        <f>SUM(CZ54, -CZ55)</f>
        <v>0.14529999999999998</v>
      </c>
      <c r="DA100" s="120">
        <f>SUM(DA54, -DA55)</f>
        <v>0.15409999999999999</v>
      </c>
      <c r="DB100" s="176">
        <f>SUM(DB55, -DB57)</f>
        <v>0.14079999999999998</v>
      </c>
      <c r="DC100" s="146">
        <f>SUM(DC53, -DC55)</f>
        <v>0.1212</v>
      </c>
      <c r="DD100" s="120">
        <f>SUM(DD53, -DD55)</f>
        <v>0.1109</v>
      </c>
      <c r="DE100" s="179">
        <f>SUM(DE54, -DE55)</f>
        <v>0.16309999999999999</v>
      </c>
      <c r="DF100" s="146">
        <f>SUM(DF54, -DF55)</f>
        <v>0.1643</v>
      </c>
      <c r="DG100" s="120">
        <f>SUM(DG54, -DG55)</f>
        <v>0.16</v>
      </c>
      <c r="DH100" s="176">
        <f>SUM(DH55, -DH57)</f>
        <v>0.15870000000000001</v>
      </c>
      <c r="DI100" s="246">
        <f>SUM(DI56, -DI57)</f>
        <v>0.1295</v>
      </c>
      <c r="DJ100" s="120">
        <f>SUM(DJ52, -DJ54)</f>
        <v>0.13949999999999999</v>
      </c>
      <c r="DK100" s="179">
        <f>SUM(DK52, -DK54)</f>
        <v>0.12620000000000001</v>
      </c>
      <c r="DL100" s="116">
        <f>SUM(DL52, -DL54)</f>
        <v>0.13219999999999998</v>
      </c>
      <c r="DM100" s="120">
        <f>SUM(DM54, -DM56)</f>
        <v>0.1278</v>
      </c>
      <c r="DN100" s="335">
        <f>SUM(DN55, -DN57)</f>
        <v>0.1447</v>
      </c>
      <c r="DO100" s="346">
        <f>SUM(DO85, -DO90)</f>
        <v>0</v>
      </c>
      <c r="DP100" s="120">
        <f>SUM(DP54, -DP55)</f>
        <v>0.17380000000000001</v>
      </c>
      <c r="DQ100" s="176">
        <f>SUM(DQ55, -DQ57)</f>
        <v>0.1749</v>
      </c>
      <c r="DR100" s="146">
        <f>SUM(DR54, -DR55)</f>
        <v>0.15939999999999999</v>
      </c>
      <c r="DS100" s="116">
        <f>SUM(DS55, -DS57)</f>
        <v>0.1623</v>
      </c>
      <c r="DT100" s="179">
        <f>SUM(DT54, -DT55)</f>
        <v>0.17549999999999999</v>
      </c>
      <c r="DU100" s="146">
        <f>SUM(DU54, -DU55)</f>
        <v>0.17730000000000001</v>
      </c>
      <c r="DV100" s="118">
        <f>SUM(DV51, -DV52)</f>
        <v>0.15989999999999999</v>
      </c>
      <c r="DW100" s="176">
        <f>SUM(DW56, -DW57)</f>
        <v>0.17199999999999999</v>
      </c>
      <c r="DX100" s="116">
        <f>SUM(DX56, -DX57)</f>
        <v>0.15870000000000001</v>
      </c>
      <c r="DY100" s="118">
        <f>SUM(DY51, -DY52)</f>
        <v>0.15229999999999999</v>
      </c>
      <c r="DZ100" s="118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48">
        <f>SUM(EK56, -EK57)</f>
        <v>0.17330000000000001</v>
      </c>
      <c r="EL100" s="118">
        <f>SUM(EL56, -EL57)</f>
        <v>0.1719</v>
      </c>
      <c r="EM100" s="179">
        <f>SUM(EM52, -EM56)</f>
        <v>0.1613</v>
      </c>
      <c r="EN100" s="146">
        <f>SUM(EN52, -EN56)</f>
        <v>0.16400000000000001</v>
      </c>
      <c r="EO100" s="120">
        <f>SUM(EO52, -EO56)</f>
        <v>0.16200000000000001</v>
      </c>
      <c r="EP100" s="179">
        <f>SUM(EP52, -EP56)</f>
        <v>0.1633</v>
      </c>
      <c r="EQ100" s="120">
        <f>SUM(EQ52, -EQ56)</f>
        <v>0.1545</v>
      </c>
      <c r="ER100" s="120">
        <f>SUM(ER52, -ER56)</f>
        <v>0.14460000000000001</v>
      </c>
      <c r="ES100" s="120">
        <f>SUM(ES52, -ES56)</f>
        <v>0.1545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2"/>
      <c r="D101" s="158" t="s">
        <v>41</v>
      </c>
      <c r="E101" s="45" t="s">
        <v>39</v>
      </c>
      <c r="F101" s="159" t="s">
        <v>51</v>
      </c>
      <c r="G101" s="156" t="s">
        <v>59</v>
      </c>
      <c r="H101" s="122" t="s">
        <v>44</v>
      </c>
      <c r="I101" s="182" t="s">
        <v>53</v>
      </c>
      <c r="J101" s="163" t="s">
        <v>84</v>
      </c>
      <c r="K101" s="119" t="s">
        <v>36</v>
      </c>
      <c r="L101" s="180" t="s">
        <v>38</v>
      </c>
      <c r="M101" s="200" t="s">
        <v>41</v>
      </c>
      <c r="N101" s="117" t="s">
        <v>65</v>
      </c>
      <c r="O101" s="174" t="s">
        <v>46</v>
      </c>
      <c r="P101" s="152" t="s">
        <v>57</v>
      </c>
      <c r="Q101" s="168" t="s">
        <v>41</v>
      </c>
      <c r="R101" s="181" t="s">
        <v>54</v>
      </c>
      <c r="S101" s="231" t="s">
        <v>39</v>
      </c>
      <c r="T101" s="45" t="s">
        <v>57</v>
      </c>
      <c r="U101" s="143" t="s">
        <v>52</v>
      </c>
      <c r="V101" s="232" t="s">
        <v>44</v>
      </c>
      <c r="W101" s="18" t="s">
        <v>44</v>
      </c>
      <c r="X101" s="143" t="s">
        <v>39</v>
      </c>
      <c r="Y101" s="163" t="s">
        <v>64</v>
      </c>
      <c r="Z101" s="188" t="s">
        <v>51</v>
      </c>
      <c r="AA101" s="177" t="s">
        <v>68</v>
      </c>
      <c r="AB101" s="164" t="s">
        <v>37</v>
      </c>
      <c r="AC101" s="188" t="s">
        <v>44</v>
      </c>
      <c r="AD101" s="174" t="s">
        <v>39</v>
      </c>
      <c r="AE101" s="229" t="s">
        <v>54</v>
      </c>
      <c r="AF101" s="23" t="s">
        <v>37</v>
      </c>
      <c r="AG101" s="233" t="s">
        <v>37</v>
      </c>
      <c r="AH101" s="142" t="s">
        <v>68</v>
      </c>
      <c r="AI101" s="188" t="s">
        <v>52</v>
      </c>
      <c r="AJ101" s="174" t="s">
        <v>57</v>
      </c>
      <c r="AK101" s="228" t="s">
        <v>48</v>
      </c>
      <c r="AL101" s="18" t="s">
        <v>45</v>
      </c>
      <c r="AM101" s="165" t="s">
        <v>48</v>
      </c>
      <c r="AN101" s="154" t="s">
        <v>45</v>
      </c>
      <c r="AO101" s="168" t="s">
        <v>48</v>
      </c>
      <c r="AP101" s="186" t="s">
        <v>48</v>
      </c>
      <c r="AQ101" s="152" t="s">
        <v>57</v>
      </c>
      <c r="AR101" s="114" t="s">
        <v>57</v>
      </c>
      <c r="AS101" s="263" t="s">
        <v>54</v>
      </c>
      <c r="AT101" s="270" t="s">
        <v>54</v>
      </c>
      <c r="AU101" s="18" t="s">
        <v>45</v>
      </c>
      <c r="AV101" s="165" t="s">
        <v>48</v>
      </c>
      <c r="AW101" s="142" t="s">
        <v>68</v>
      </c>
      <c r="AX101" s="117" t="s">
        <v>68</v>
      </c>
      <c r="AY101" s="199" t="s">
        <v>53</v>
      </c>
      <c r="AZ101" s="142" t="s">
        <v>68</v>
      </c>
      <c r="BA101" s="123" t="s">
        <v>40</v>
      </c>
      <c r="BB101" s="174" t="s">
        <v>57</v>
      </c>
      <c r="BC101" s="142" t="s">
        <v>65</v>
      </c>
      <c r="BD101" s="122" t="s">
        <v>45</v>
      </c>
      <c r="BE101" s="180" t="s">
        <v>38</v>
      </c>
      <c r="BF101" s="158" t="s">
        <v>38</v>
      </c>
      <c r="BG101" s="119" t="s">
        <v>38</v>
      </c>
      <c r="BH101" s="183" t="s">
        <v>45</v>
      </c>
      <c r="BI101" s="161" t="s">
        <v>54</v>
      </c>
      <c r="BJ101" s="122" t="s">
        <v>45</v>
      </c>
      <c r="BK101" s="263" t="s">
        <v>54</v>
      </c>
      <c r="BL101" s="152" t="s">
        <v>57</v>
      </c>
      <c r="BM101" s="114" t="s">
        <v>57</v>
      </c>
      <c r="BN101" s="174" t="s">
        <v>57</v>
      </c>
      <c r="BO101" s="119" t="s">
        <v>38</v>
      </c>
      <c r="BP101" s="119" t="s">
        <v>38</v>
      </c>
      <c r="BQ101" s="119" t="s">
        <v>38</v>
      </c>
      <c r="BS101" s="152" t="s">
        <v>57</v>
      </c>
      <c r="BT101" s="119" t="s">
        <v>38</v>
      </c>
      <c r="BU101" s="177" t="s">
        <v>68</v>
      </c>
      <c r="BV101" s="142" t="s">
        <v>68</v>
      </c>
      <c r="BW101" s="117" t="s">
        <v>68</v>
      </c>
      <c r="BX101" s="177" t="s">
        <v>68</v>
      </c>
      <c r="BY101" s="231" t="s">
        <v>57</v>
      </c>
      <c r="BZ101" s="45" t="s">
        <v>57</v>
      </c>
      <c r="CA101" s="147" t="s">
        <v>55</v>
      </c>
      <c r="CB101" s="152" t="s">
        <v>57</v>
      </c>
      <c r="CC101" s="117" t="s">
        <v>65</v>
      </c>
      <c r="CD101" s="263" t="s">
        <v>54</v>
      </c>
      <c r="CE101" s="200" t="s">
        <v>67</v>
      </c>
      <c r="CF101" s="117" t="s">
        <v>65</v>
      </c>
      <c r="CG101" s="182" t="s">
        <v>40</v>
      </c>
      <c r="CH101" s="164" t="s">
        <v>53</v>
      </c>
      <c r="CI101" s="117" t="s">
        <v>65</v>
      </c>
      <c r="CJ101" s="186" t="s">
        <v>67</v>
      </c>
      <c r="CK101" s="200" t="s">
        <v>48</v>
      </c>
      <c r="CL101" s="119" t="s">
        <v>39</v>
      </c>
      <c r="CM101" s="263" t="s">
        <v>54</v>
      </c>
      <c r="CN101" s="161" t="s">
        <v>54</v>
      </c>
      <c r="CO101" s="188" t="s">
        <v>37</v>
      </c>
      <c r="CP101" s="263" t="s">
        <v>54</v>
      </c>
      <c r="CQ101" s="163" t="s">
        <v>40</v>
      </c>
      <c r="CR101" s="123" t="s">
        <v>40</v>
      </c>
      <c r="CS101" s="199" t="s">
        <v>37</v>
      </c>
      <c r="CT101" s="163" t="s">
        <v>40</v>
      </c>
      <c r="CU101" s="123" t="s">
        <v>40</v>
      </c>
      <c r="CV101" s="177" t="s">
        <v>55</v>
      </c>
      <c r="CW101" s="142" t="s">
        <v>65</v>
      </c>
      <c r="CX101" s="114" t="s">
        <v>57</v>
      </c>
      <c r="CY101" s="174" t="s">
        <v>57</v>
      </c>
      <c r="CZ101" s="158" t="s">
        <v>39</v>
      </c>
      <c r="DA101" s="119" t="s">
        <v>39</v>
      </c>
      <c r="DB101" s="182" t="s">
        <v>40</v>
      </c>
      <c r="DC101" s="163" t="s">
        <v>40</v>
      </c>
      <c r="DD101" s="123" t="s">
        <v>40</v>
      </c>
      <c r="DE101" s="180" t="s">
        <v>39</v>
      </c>
      <c r="DF101" s="158" t="s">
        <v>39</v>
      </c>
      <c r="DG101" s="119" t="s">
        <v>39</v>
      </c>
      <c r="DH101" s="186" t="s">
        <v>41</v>
      </c>
      <c r="DI101" s="164" t="s">
        <v>53</v>
      </c>
      <c r="DJ101" s="122" t="s">
        <v>46</v>
      </c>
      <c r="DK101" s="183" t="s">
        <v>46</v>
      </c>
      <c r="DL101" s="123" t="s">
        <v>47</v>
      </c>
      <c r="DM101" s="117" t="s">
        <v>68</v>
      </c>
      <c r="DN101" s="329" t="s">
        <v>65</v>
      </c>
      <c r="DO101" s="345"/>
      <c r="DP101" s="119" t="s">
        <v>39</v>
      </c>
      <c r="DQ101" s="182" t="s">
        <v>40</v>
      </c>
      <c r="DR101" s="158" t="s">
        <v>39</v>
      </c>
      <c r="DS101" s="122" t="s">
        <v>46</v>
      </c>
      <c r="DT101" s="199" t="s">
        <v>53</v>
      </c>
      <c r="DU101" s="164" t="s">
        <v>53</v>
      </c>
      <c r="DV101" s="123" t="s">
        <v>40</v>
      </c>
      <c r="DW101" s="186" t="s">
        <v>41</v>
      </c>
      <c r="DX101" s="188" t="s">
        <v>55</v>
      </c>
      <c r="DY101" s="123" t="s">
        <v>40</v>
      </c>
      <c r="DZ101" s="117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42" t="s">
        <v>65</v>
      </c>
      <c r="EL101" s="168" t="s">
        <v>41</v>
      </c>
      <c r="EM101" s="177" t="s">
        <v>49</v>
      </c>
      <c r="EN101" s="142" t="s">
        <v>49</v>
      </c>
      <c r="EO101" s="117" t="s">
        <v>42</v>
      </c>
      <c r="EP101" s="177" t="s">
        <v>42</v>
      </c>
      <c r="EQ101" s="117" t="s">
        <v>42</v>
      </c>
      <c r="ER101" s="168" t="s">
        <v>48</v>
      </c>
      <c r="ES101" s="168" t="s">
        <v>48</v>
      </c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3">
        <f>SUM(C91, -C98,)</f>
        <v>0</v>
      </c>
      <c r="D102" s="146">
        <f>SUM(D55, -D58)</f>
        <v>7.0000000000000001E-3</v>
      </c>
      <c r="E102" s="93">
        <f>SUM(E51, -E53)</f>
        <v>2.7E-2</v>
      </c>
      <c r="F102" s="151">
        <f>SUM(F55, -F58)</f>
        <v>2.1499999999999998E-2</v>
      </c>
      <c r="G102" s="153">
        <f>SUM(G54, -G57)</f>
        <v>5.3899999999999997E-2</v>
      </c>
      <c r="H102" s="120">
        <f>SUM(H55, -H58)</f>
        <v>4.07E-2</v>
      </c>
      <c r="I102" s="176">
        <f>SUM(I55, -I58)</f>
        <v>3.1100000000000003E-2</v>
      </c>
      <c r="J102" s="144">
        <f>SUM(J54, -J57)</f>
        <v>2.92E-2</v>
      </c>
      <c r="K102" s="116">
        <f>SUM(K54, -K56)</f>
        <v>3.1899999999999998E-2</v>
      </c>
      <c r="L102" s="179">
        <f>SUM(L55, -L58)</f>
        <v>4.5699999999999998E-2</v>
      </c>
      <c r="M102" s="146">
        <f>SUM(M54, -M56)</f>
        <v>4.1500000000000002E-2</v>
      </c>
      <c r="N102" s="120">
        <f>SUM(N51, -N52)</f>
        <v>5.3699999999999998E-2</v>
      </c>
      <c r="O102" s="175">
        <f>SUM(O54, -O56)</f>
        <v>2.3899999999999998E-2</v>
      </c>
      <c r="P102" s="144">
        <f>SUM(P54, -P56)</f>
        <v>2.0199999999999999E-2</v>
      </c>
      <c r="Q102" s="120">
        <f>SUM(Q54, -Q58)</f>
        <v>1.9700000000000002E-2</v>
      </c>
      <c r="R102" s="179">
        <f>SUM(R54, -R58)</f>
        <v>2.5500000000000002E-2</v>
      </c>
      <c r="S102" s="226">
        <f>SUM(S54, -S58)</f>
        <v>2.4899999999999999E-2</v>
      </c>
      <c r="T102" s="93">
        <f>SUM(T54, -T58)</f>
        <v>2.0999999999999998E-2</v>
      </c>
      <c r="U102" s="145">
        <f>SUM(U54, -U57)</f>
        <v>4.8300000000000003E-2</v>
      </c>
      <c r="V102" s="224">
        <f>SUM(V55, -V57)</f>
        <v>5.79E-2</v>
      </c>
      <c r="W102" s="15">
        <f>SUM(W55, -W57)</f>
        <v>6.409999999999999E-2</v>
      </c>
      <c r="X102" s="150">
        <f>SUM(X54, -X57)</f>
        <v>5.6400000000000006E-2</v>
      </c>
      <c r="Y102" s="146">
        <f>SUM(Y52, -Y53)</f>
        <v>6.5400000000000014E-2</v>
      </c>
      <c r="Z102" s="120">
        <f>SUM(Z56, -Z58)</f>
        <v>6.5600000000000006E-2</v>
      </c>
      <c r="AA102" s="176">
        <f>SUM(AA51, -AA53)</f>
        <v>5.9999999999999984E-2</v>
      </c>
      <c r="AB102" s="146">
        <f>SUM(AB55, -AB57)</f>
        <v>5.8300000000000005E-2</v>
      </c>
      <c r="AC102" s="120">
        <f>SUM(AC54, -AC56)</f>
        <v>6.3299999999999995E-2</v>
      </c>
      <c r="AD102" s="176">
        <f>SUM(AD55, -AD57)</f>
        <v>6.7599999999999993E-2</v>
      </c>
      <c r="AE102" s="224">
        <f>SUM(AE53, -AE54)</f>
        <v>6.0000000000000005E-2</v>
      </c>
      <c r="AF102" s="15">
        <f>SUM(AF54, -AF56)</f>
        <v>6.9699999999999998E-2</v>
      </c>
      <c r="AG102" s="151">
        <f>SUM(AG54, -AG56)</f>
        <v>8.2500000000000004E-2</v>
      </c>
      <c r="AH102" s="144">
        <f>SUM(AH51, -AH53)</f>
        <v>0.09</v>
      </c>
      <c r="AI102" s="115">
        <f>SUM(AI53, -AI55)</f>
        <v>7.4499999999999997E-2</v>
      </c>
      <c r="AJ102" s="176">
        <f>SUM(AJ56, -AJ58)</f>
        <v>7.9399999999999998E-2</v>
      </c>
      <c r="AK102" s="224">
        <f>SUM(AK54, -AK57)</f>
        <v>6.4599999999999991E-2</v>
      </c>
      <c r="AL102" s="219">
        <f>SUM(AL57, -AL58)</f>
        <v>7.7099999999999988E-2</v>
      </c>
      <c r="AM102" s="151">
        <f>SUM(AM54, -AM57)</f>
        <v>9.11E-2</v>
      </c>
      <c r="AN102" s="166">
        <f>SUM(AN56, -AN58)</f>
        <v>8.7400000000000005E-2</v>
      </c>
      <c r="AO102" s="120">
        <f>SUM(AO54, -AO56)</f>
        <v>8.7500000000000008E-2</v>
      </c>
      <c r="AP102" s="179">
        <f>SUM(AP54, -AP56)</f>
        <v>8.09E-2</v>
      </c>
      <c r="AQ102" s="144">
        <f>SUM(AQ57, -AQ58)</f>
        <v>8.6299999999999988E-2</v>
      </c>
      <c r="AR102" s="116">
        <f>SUM(AR57, -AR58)</f>
        <v>0.1033</v>
      </c>
      <c r="AS102" s="179">
        <f>SUM(AS53, -AS54)</f>
        <v>8.6400000000000005E-2</v>
      </c>
      <c r="AT102" s="224">
        <f>SUM(AT53, -AT54)</f>
        <v>8.5000000000000006E-2</v>
      </c>
      <c r="AU102" s="219">
        <f>SUM(AU57, -AU58)</f>
        <v>9.2700000000000018E-2</v>
      </c>
      <c r="AV102" s="151">
        <f>SUM(AV54, -AV57)</f>
        <v>7.6499999999999999E-2</v>
      </c>
      <c r="AW102" s="144">
        <f>SUM(AW51, -AW54)</f>
        <v>9.2999999999999999E-2</v>
      </c>
      <c r="AX102" s="116">
        <f>SUM(AX52, -AX54)</f>
        <v>9.6200000000000008E-2</v>
      </c>
      <c r="AY102" s="176">
        <f>SUM(AY51, -AY53)</f>
        <v>9.4699999999999993E-2</v>
      </c>
      <c r="AZ102" s="144">
        <f>SUM(AZ52, -AZ54)</f>
        <v>8.0999999999999989E-2</v>
      </c>
      <c r="BA102" s="120">
        <f>SUM(BA53, -BA55)</f>
        <v>7.9500000000000001E-2</v>
      </c>
      <c r="BB102" s="176">
        <f>SUM(BB56, -BB58)</f>
        <v>9.0200000000000016E-2</v>
      </c>
      <c r="BC102" s="146">
        <f>SUM(BC52, -BC53)</f>
        <v>9.1099999999999987E-2</v>
      </c>
      <c r="BD102" s="208">
        <f>SUM(BD56, -BD58)</f>
        <v>9.1900000000000009E-2</v>
      </c>
      <c r="BE102" s="178">
        <f>SUM(BE55, -BE58)</f>
        <v>0.1144</v>
      </c>
      <c r="BF102" s="148">
        <f>SUM(BF55, -BF58)</f>
        <v>0.10829999999999999</v>
      </c>
      <c r="BG102" s="118">
        <f>SUM(BG55, -BG58)</f>
        <v>0.10729999999999999</v>
      </c>
      <c r="BH102" s="187">
        <f>SUM(BH55, -BH58)</f>
        <v>0.1086</v>
      </c>
      <c r="BI102" s="146">
        <f>SUM(BI51, -BI53)</f>
        <v>0.1167</v>
      </c>
      <c r="BJ102" s="208">
        <f>SUM(BJ55, -BJ58)</f>
        <v>0.12570000000000001</v>
      </c>
      <c r="BK102" s="179">
        <f>SUM(BK51, -BK54)</f>
        <v>0.10010000000000001</v>
      </c>
      <c r="BL102" s="144">
        <f t="shared" ref="BL102:BQ102" si="273">SUM(BL57, -BL58)</f>
        <v>0.11630000000000001</v>
      </c>
      <c r="BM102" s="116">
        <f t="shared" si="273"/>
        <v>0.11269999999999999</v>
      </c>
      <c r="BN102" s="176">
        <f t="shared" si="273"/>
        <v>0.11739999999999999</v>
      </c>
      <c r="BO102" s="118">
        <f t="shared" si="273"/>
        <v>0.1109</v>
      </c>
      <c r="BP102" s="118">
        <f t="shared" si="273"/>
        <v>0.11410000000000001</v>
      </c>
      <c r="BQ102" s="118">
        <f t="shared" si="273"/>
        <v>0.126</v>
      </c>
      <c r="BS102" s="144">
        <f>SUM(BS57, -BS58)</f>
        <v>0.1303</v>
      </c>
      <c r="BT102" s="118">
        <f>SUM(BT57, -BT58)</f>
        <v>0.11809999999999998</v>
      </c>
      <c r="BU102" s="176">
        <f>SUM(BU51, -BU54)</f>
        <v>9.6500000000000002E-2</v>
      </c>
      <c r="BV102" s="144">
        <f>SUM(BV51, -BV54)</f>
        <v>9.3100000000000002E-2</v>
      </c>
      <c r="BW102" s="116">
        <f>SUM(BW51, -BW54)</f>
        <v>0.10590000000000001</v>
      </c>
      <c r="BX102" s="176">
        <f>SUM(BX51, -BX54)</f>
        <v>9.7799999999999998E-2</v>
      </c>
      <c r="BY102" s="226">
        <f>SUM(BY57, -BY58)</f>
        <v>9.0300000000000019E-2</v>
      </c>
      <c r="BZ102" s="93">
        <f>SUM(BZ57, -BZ58)</f>
        <v>0.10369999999999999</v>
      </c>
      <c r="CA102" s="149">
        <f>SUM(CA51, -CA54)</f>
        <v>0.11439999999999999</v>
      </c>
      <c r="CB102" s="144">
        <f>SUM(CB57, -CB58)</f>
        <v>0.11899999999999999</v>
      </c>
      <c r="CC102" s="120">
        <f>SUM(CC51, -CC54)</f>
        <v>0.11350000000000002</v>
      </c>
      <c r="CD102" s="179">
        <f>SUM(CD52, -CD54)</f>
        <v>0.10070000000000001</v>
      </c>
      <c r="CE102" s="166">
        <f>SUM(CE54, -CE57)</f>
        <v>0.10730000000000001</v>
      </c>
      <c r="CF102" s="120">
        <f>SUM(CF51, -CF53)</f>
        <v>9.9699999999999997E-2</v>
      </c>
      <c r="CG102" s="179">
        <f>SUM(CG53, -CG55)</f>
        <v>8.610000000000001E-2</v>
      </c>
      <c r="CH102" s="166">
        <f>SUM(CH51, -CH53)</f>
        <v>9.35E-2</v>
      </c>
      <c r="CI102" s="120">
        <f>SUM(CI52, -CI53)</f>
        <v>9.6600000000000019E-2</v>
      </c>
      <c r="CJ102" s="187">
        <f>SUM(CJ54, -CJ57)</f>
        <v>9.2099999999999987E-2</v>
      </c>
      <c r="CK102" s="146">
        <f>SUM(CK54, -CK56)</f>
        <v>9.3299999999999994E-2</v>
      </c>
      <c r="CL102" s="116">
        <f>SUM(CL55, -CL57)</f>
        <v>0.1077</v>
      </c>
      <c r="CM102" s="179">
        <f>SUM(CM52, -CM54)</f>
        <v>0.1022</v>
      </c>
      <c r="CN102" s="146">
        <f>SUM(CN52, -CN54)</f>
        <v>0.1074</v>
      </c>
      <c r="CO102" s="120">
        <f>SUM(CO52, -CO55)</f>
        <v>0.1137</v>
      </c>
      <c r="CP102" s="179">
        <f>SUM(CP52, -CP54)</f>
        <v>0.12159999999999999</v>
      </c>
      <c r="CQ102" s="146">
        <f>SUM(CQ54, -CQ55)</f>
        <v>0.1139</v>
      </c>
      <c r="CR102" s="120">
        <f>SUM(CR54, -CR55)</f>
        <v>0.12279999999999999</v>
      </c>
      <c r="CS102" s="179">
        <f>SUM(CS52, -CS55)</f>
        <v>0.1089</v>
      </c>
      <c r="CT102" s="146">
        <f>SUM(CT54, -CT55)</f>
        <v>0.1193</v>
      </c>
      <c r="CU102" s="120">
        <f>SUM(CU53, -CU55)</f>
        <v>9.5500000000000002E-2</v>
      </c>
      <c r="CV102" s="178">
        <f>SUM(CV51, -CV54)</f>
        <v>9.0899999999999995E-2</v>
      </c>
      <c r="CW102" s="146">
        <f>SUM(CW51, -CW54)</f>
        <v>8.9499999999999982E-2</v>
      </c>
      <c r="CX102" s="116">
        <f>SUM(CX57, -CX58)</f>
        <v>9.6899999999999986E-2</v>
      </c>
      <c r="CY102" s="176">
        <f>SUM(CY57, -CY58)</f>
        <v>9.0499999999999997E-2</v>
      </c>
      <c r="CZ102" s="144">
        <f>SUM(CZ55, -CZ57)</f>
        <v>0.13980000000000001</v>
      </c>
      <c r="DA102" s="116">
        <f>SUM(DA55, -DA57)</f>
        <v>0.13929999999999998</v>
      </c>
      <c r="DB102" s="179">
        <f>SUM(DB54, -DB55)</f>
        <v>0.12459999999999999</v>
      </c>
      <c r="DC102" s="146">
        <f>SUM(DC54, -DC55)</f>
        <v>0.1018</v>
      </c>
      <c r="DD102" s="120">
        <f>SUM(DD54, -DD55)</f>
        <v>9.7900000000000001E-2</v>
      </c>
      <c r="DE102" s="176">
        <f>SUM(DE55, -DE57)</f>
        <v>0.13940000000000002</v>
      </c>
      <c r="DF102" s="144">
        <f>SUM(DF55, -DF57)</f>
        <v>0.15919999999999998</v>
      </c>
      <c r="DG102" s="116">
        <f>SUM(DG55, -DG57)</f>
        <v>0.15160000000000001</v>
      </c>
      <c r="DH102" s="179">
        <f>SUM(DH54, -DH55)</f>
        <v>0.15379999999999999</v>
      </c>
      <c r="DI102" s="166">
        <f>SUM(DI51, -DI54)</f>
        <v>0.12159999999999999</v>
      </c>
      <c r="DJ102" s="247">
        <f>SUM(DJ56, -DJ57)</f>
        <v>0.13719999999999999</v>
      </c>
      <c r="DK102" s="273">
        <f>SUM(DK56, -DK57)</f>
        <v>0.12109999999999999</v>
      </c>
      <c r="DL102" s="120">
        <f>SUM(DL53, -DL56)</f>
        <v>0.12340000000000001</v>
      </c>
      <c r="DM102" s="116">
        <f>SUM(DM51, -DM54)</f>
        <v>0.11649999999999999</v>
      </c>
      <c r="DN102" s="330">
        <f>SUM(DN51, -DN54)</f>
        <v>0.13440000000000002</v>
      </c>
      <c r="DO102" s="346">
        <f>SUM(DO91, -DO98,)</f>
        <v>0</v>
      </c>
      <c r="DP102" s="116">
        <f>SUM(DP55, -DP57)</f>
        <v>0.15160000000000001</v>
      </c>
      <c r="DQ102" s="179">
        <f>SUM(DQ54, -DQ55)</f>
        <v>0.1709</v>
      </c>
      <c r="DR102" s="144">
        <f>SUM(DR55, -DR57)</f>
        <v>0.1588</v>
      </c>
      <c r="DS102" s="247">
        <f>SUM(DS56, -DS57)</f>
        <v>0.16120000000000001</v>
      </c>
      <c r="DT102" s="187">
        <f>SUM(DT51, -DT54)</f>
        <v>0.16820000000000002</v>
      </c>
      <c r="DU102" s="166">
        <f>SUM(DU51, -DU54)</f>
        <v>0.17599999999999999</v>
      </c>
      <c r="DV102" s="120">
        <f>SUM(DV54, -DV56)</f>
        <v>0.15770000000000001</v>
      </c>
      <c r="DW102" s="179">
        <f>SUM(DW53, -DW56)</f>
        <v>0.15160000000000001</v>
      </c>
      <c r="DX102" s="118">
        <f>SUM(DX51, -DX52)</f>
        <v>0.14630000000000001</v>
      </c>
      <c r="DY102" s="120">
        <f>SUM(DY53, -DY56)</f>
        <v>0.1457</v>
      </c>
      <c r="DZ102" s="120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274">SUM(EC91, -EC98)</f>
        <v>0</v>
      </c>
      <c r="ED102" s="6">
        <f t="shared" si="274"/>
        <v>0</v>
      </c>
      <c r="EE102" s="6">
        <f t="shared" si="274"/>
        <v>0</v>
      </c>
      <c r="EF102" s="6">
        <f t="shared" si="274"/>
        <v>0</v>
      </c>
      <c r="EG102" s="6">
        <f t="shared" si="274"/>
        <v>0</v>
      </c>
      <c r="EH102" s="6">
        <f t="shared" si="274"/>
        <v>0</v>
      </c>
      <c r="EI102" s="6">
        <f t="shared" si="274"/>
        <v>0</v>
      </c>
      <c r="EK102" s="146">
        <f>SUM(EK52, -EK54)</f>
        <v>0.16110000000000002</v>
      </c>
      <c r="EL102" s="120">
        <f>SUM(EL53, -EL56)</f>
        <v>0.14419999999999999</v>
      </c>
      <c r="EM102" s="179">
        <f>SUM(EM52, -EM55)</f>
        <v>0.1555</v>
      </c>
      <c r="EN102" s="146">
        <f>SUM(EN52, -EN55)</f>
        <v>0.16020000000000001</v>
      </c>
      <c r="EO102" s="120">
        <f>SUM(EO52, -EO55)</f>
        <v>0.14990000000000001</v>
      </c>
      <c r="EP102" s="179">
        <f>SUM(EP52, -EP55)</f>
        <v>0.156</v>
      </c>
      <c r="EQ102" s="120">
        <f>SUM(EQ52, -EQ55)</f>
        <v>0.1363</v>
      </c>
      <c r="ER102" s="120">
        <f>SUM(ER53, -ER56)</f>
        <v>0.11599999999999999</v>
      </c>
      <c r="ES102" s="120">
        <f>SUM(ES53, -ES56)</f>
        <v>0.13800000000000001</v>
      </c>
      <c r="ET102" s="6">
        <f t="shared" ref="ES102:EV102" si="275">SUM(ET91, -ET98)</f>
        <v>0</v>
      </c>
      <c r="EU102" s="6">
        <f t="shared" si="275"/>
        <v>0</v>
      </c>
      <c r="EV102" s="6">
        <f t="shared" si="275"/>
        <v>0</v>
      </c>
      <c r="EW102" s="6">
        <f>SUM(EW91, -EW98,)</f>
        <v>0</v>
      </c>
      <c r="EX102" s="6">
        <f>SUM(EX91, -EX98,)</f>
        <v>0</v>
      </c>
      <c r="EY102" s="6">
        <f t="shared" ref="EY102:FB102" si="276">SUM(EY91, -EY98)</f>
        <v>0</v>
      </c>
      <c r="EZ102" s="6">
        <f t="shared" si="276"/>
        <v>0</v>
      </c>
      <c r="FA102" s="6">
        <f t="shared" si="276"/>
        <v>0</v>
      </c>
      <c r="FB102" s="6">
        <f t="shared" si="276"/>
        <v>0</v>
      </c>
      <c r="FC102" s="6">
        <f>SUM(FC91, -FC98,)</f>
        <v>0</v>
      </c>
      <c r="FD102" s="6">
        <f>SUM(FD91, -FD98,)</f>
        <v>0</v>
      </c>
      <c r="FE102" s="6">
        <f t="shared" ref="FE102:FH102" si="277">SUM(FE91, -FE98)</f>
        <v>0</v>
      </c>
      <c r="FF102" s="6">
        <f t="shared" si="277"/>
        <v>0</v>
      </c>
      <c r="FG102" s="6">
        <f t="shared" si="277"/>
        <v>0</v>
      </c>
      <c r="FH102" s="6">
        <f t="shared" si="277"/>
        <v>0</v>
      </c>
      <c r="FI102" s="6">
        <f>SUM(FI91, -FI98,)</f>
        <v>0</v>
      </c>
      <c r="FJ102" s="6">
        <f>SUM(FJ91, -FJ98,)</f>
        <v>0</v>
      </c>
      <c r="FK102" s="6">
        <f t="shared" ref="FK102:FN102" si="278">SUM(FK91, -FK98)</f>
        <v>0</v>
      </c>
      <c r="FL102" s="6">
        <f t="shared" si="278"/>
        <v>0</v>
      </c>
      <c r="FM102" s="6">
        <f t="shared" si="278"/>
        <v>0</v>
      </c>
      <c r="FN102" s="6">
        <f t="shared" si="278"/>
        <v>0</v>
      </c>
      <c r="FO102" s="6">
        <f>SUM(FO91, -FO98,)</f>
        <v>0</v>
      </c>
      <c r="FP102" s="6">
        <f>SUM(FP91, -FP98,)</f>
        <v>0</v>
      </c>
      <c r="FQ102" s="6">
        <f t="shared" ref="FQ102:FT102" si="279">SUM(FQ91, -FQ98)</f>
        <v>0</v>
      </c>
      <c r="FR102" s="6">
        <f t="shared" si="279"/>
        <v>0</v>
      </c>
      <c r="FS102" s="6">
        <f t="shared" si="279"/>
        <v>0</v>
      </c>
      <c r="FT102" s="6">
        <f t="shared" si="279"/>
        <v>0</v>
      </c>
      <c r="FU102" s="6">
        <f>SUM(FU91, -FU98,)</f>
        <v>0</v>
      </c>
      <c r="FV102" s="6">
        <f>SUM(FV91, -FV98,)</f>
        <v>0</v>
      </c>
      <c r="FW102" s="6">
        <f t="shared" ref="FW102:FZ102" si="280">SUM(FW91, -FW98)</f>
        <v>0</v>
      </c>
      <c r="FX102" s="6">
        <f t="shared" si="280"/>
        <v>0</v>
      </c>
      <c r="FY102" s="6">
        <f t="shared" si="280"/>
        <v>0</v>
      </c>
      <c r="FZ102" s="6">
        <f t="shared" si="280"/>
        <v>0</v>
      </c>
      <c r="GA102" s="6">
        <f>SUM(GA91, -GA98,)</f>
        <v>0</v>
      </c>
      <c r="GB102" s="6">
        <f>SUM(GB91, -GB98,)</f>
        <v>0</v>
      </c>
      <c r="GC102" s="6">
        <f t="shared" ref="GC102:GF102" si="281">SUM(GC91, -GC98)</f>
        <v>0</v>
      </c>
      <c r="GD102" s="6">
        <f t="shared" si="281"/>
        <v>0</v>
      </c>
      <c r="GE102" s="6">
        <f t="shared" si="281"/>
        <v>0</v>
      </c>
      <c r="GF102" s="6">
        <f t="shared" si="281"/>
        <v>0</v>
      </c>
      <c r="GG102" s="6">
        <f>SUM(GG91, -GG98,)</f>
        <v>0</v>
      </c>
      <c r="GH102" s="6">
        <f>SUM(GH91, -GH98,)</f>
        <v>0</v>
      </c>
      <c r="GI102" s="6">
        <f t="shared" ref="GI102:GL102" si="282">SUM(GI91, -GI98)</f>
        <v>0</v>
      </c>
      <c r="GJ102" s="6">
        <f t="shared" si="282"/>
        <v>0</v>
      </c>
      <c r="GK102" s="6">
        <f t="shared" si="282"/>
        <v>0</v>
      </c>
      <c r="GL102" s="6">
        <f t="shared" si="282"/>
        <v>0</v>
      </c>
      <c r="GM102" s="6">
        <f>SUM(GM91, -GM98,)</f>
        <v>0</v>
      </c>
      <c r="GN102" s="6">
        <f>SUM(GN91, -GN98,)</f>
        <v>0</v>
      </c>
      <c r="GO102" s="6">
        <f t="shared" ref="GO102:GR102" si="283">SUM(GO91, -GO98)</f>
        <v>0</v>
      </c>
      <c r="GP102" s="6">
        <f t="shared" si="283"/>
        <v>0</v>
      </c>
      <c r="GQ102" s="6">
        <f t="shared" si="283"/>
        <v>0</v>
      </c>
      <c r="GR102" s="6">
        <f t="shared" si="283"/>
        <v>0</v>
      </c>
      <c r="GS102" s="6">
        <f>SUM(GS91, -GS98,)</f>
        <v>0</v>
      </c>
      <c r="GT102" s="6">
        <f>SUM(GT91, -GT98,)</f>
        <v>0</v>
      </c>
      <c r="GU102" s="6">
        <f t="shared" ref="GU102:HA102" si="284">SUM(GU91, -GU98)</f>
        <v>0</v>
      </c>
      <c r="GV102" s="6">
        <f t="shared" si="284"/>
        <v>0</v>
      </c>
      <c r="GW102" s="6">
        <f t="shared" si="284"/>
        <v>0</v>
      </c>
      <c r="GX102" s="6">
        <f t="shared" si="284"/>
        <v>0</v>
      </c>
      <c r="GY102" s="6">
        <f t="shared" si="284"/>
        <v>0</v>
      </c>
      <c r="GZ102" s="6">
        <f t="shared" si="284"/>
        <v>0</v>
      </c>
      <c r="HA102" s="6">
        <f t="shared" si="284"/>
        <v>0</v>
      </c>
      <c r="HC102" s="6">
        <f>SUM(HC91, -HC98,)</f>
        <v>0</v>
      </c>
      <c r="HD102" s="6">
        <f>SUM(HD91, -HD98,)</f>
        <v>0</v>
      </c>
      <c r="HE102" s="6">
        <f t="shared" ref="HE102:HH102" si="285">SUM(HE91, -HE98)</f>
        <v>0</v>
      </c>
      <c r="HF102" s="6">
        <f t="shared" si="285"/>
        <v>0</v>
      </c>
      <c r="HG102" s="6">
        <f t="shared" si="285"/>
        <v>0</v>
      </c>
      <c r="HH102" s="6">
        <f t="shared" si="285"/>
        <v>0</v>
      </c>
      <c r="HI102" s="6">
        <f>SUM(HI91, -HI98,)</f>
        <v>0</v>
      </c>
      <c r="HJ102" s="6">
        <f>SUM(HJ91, -HJ98,)</f>
        <v>0</v>
      </c>
      <c r="HK102" s="6">
        <f t="shared" ref="HK102:HN102" si="286">SUM(HK91, -HK98)</f>
        <v>0</v>
      </c>
      <c r="HL102" s="6">
        <f t="shared" si="286"/>
        <v>0</v>
      </c>
      <c r="HM102" s="6">
        <f t="shared" si="286"/>
        <v>0</v>
      </c>
      <c r="HN102" s="6">
        <f t="shared" si="286"/>
        <v>0</v>
      </c>
      <c r="HO102" s="6">
        <f>SUM(HO91, -HO98,)</f>
        <v>0</v>
      </c>
      <c r="HP102" s="6">
        <f>SUM(HP91, -HP98,)</f>
        <v>0</v>
      </c>
      <c r="HQ102" s="6">
        <f t="shared" ref="HQ102:HT102" si="287">SUM(HQ91, -HQ98)</f>
        <v>0</v>
      </c>
      <c r="HR102" s="6">
        <f t="shared" si="287"/>
        <v>0</v>
      </c>
      <c r="HS102" s="6">
        <f t="shared" si="287"/>
        <v>0</v>
      </c>
      <c r="HT102" s="6">
        <f t="shared" si="287"/>
        <v>0</v>
      </c>
      <c r="HU102" s="6">
        <f>SUM(HU91, -HU98,)</f>
        <v>0</v>
      </c>
      <c r="HV102" s="6">
        <f>SUM(HV91, -HV98,)</f>
        <v>0</v>
      </c>
      <c r="HW102" s="6">
        <f t="shared" ref="HW102:HZ102" si="288">SUM(HW91, -HW98)</f>
        <v>0</v>
      </c>
      <c r="HX102" s="6">
        <f t="shared" si="288"/>
        <v>0</v>
      </c>
      <c r="HY102" s="6">
        <f t="shared" si="288"/>
        <v>0</v>
      </c>
      <c r="HZ102" s="6">
        <f t="shared" si="288"/>
        <v>0</v>
      </c>
      <c r="IA102" s="6">
        <f>SUM(IA91, -IA98,)</f>
        <v>0</v>
      </c>
      <c r="IB102" s="6">
        <f>SUM(IB91, -IB98,)</f>
        <v>0</v>
      </c>
      <c r="IC102" s="6">
        <f t="shared" ref="IC102:IF102" si="289">SUM(IC91, -IC98)</f>
        <v>0</v>
      </c>
      <c r="ID102" s="6">
        <f t="shared" si="289"/>
        <v>0</v>
      </c>
      <c r="IE102" s="6">
        <f t="shared" si="289"/>
        <v>0</v>
      </c>
      <c r="IF102" s="6">
        <f t="shared" si="289"/>
        <v>0</v>
      </c>
      <c r="IG102" s="6">
        <f>SUM(IG91, -IG98,)</f>
        <v>0</v>
      </c>
      <c r="IH102" s="6">
        <f>SUM(IH91, -IH98,)</f>
        <v>0</v>
      </c>
      <c r="II102" s="6">
        <f t="shared" ref="II102:IL102" si="290">SUM(II91, -II98)</f>
        <v>0</v>
      </c>
      <c r="IJ102" s="6">
        <f t="shared" si="290"/>
        <v>0</v>
      </c>
      <c r="IK102" s="6">
        <f t="shared" si="290"/>
        <v>0</v>
      </c>
      <c r="IL102" s="6">
        <f t="shared" si="290"/>
        <v>0</v>
      </c>
      <c r="IM102" s="6">
        <f>SUM(IM91, -IM98,)</f>
        <v>0</v>
      </c>
      <c r="IN102" s="6">
        <f>SUM(IN91, -IN98,)</f>
        <v>0</v>
      </c>
      <c r="IO102" s="6">
        <f t="shared" ref="IO102:IR102" si="291">SUM(IO91, -IO98)</f>
        <v>0</v>
      </c>
      <c r="IP102" s="6">
        <f t="shared" si="291"/>
        <v>0</v>
      </c>
      <c r="IQ102" s="6">
        <f t="shared" si="291"/>
        <v>0</v>
      </c>
      <c r="IR102" s="6">
        <f t="shared" si="291"/>
        <v>0</v>
      </c>
      <c r="IS102" s="6">
        <f>SUM(IS91, -IS98,)</f>
        <v>0</v>
      </c>
      <c r="IT102" s="6">
        <f>SUM(IT91, -IT98,)</f>
        <v>0</v>
      </c>
      <c r="IU102" s="6">
        <f t="shared" ref="IU102:IX102" si="292">SUM(IU91, -IU98)</f>
        <v>0</v>
      </c>
      <c r="IV102" s="6">
        <f t="shared" si="292"/>
        <v>0</v>
      </c>
      <c r="IW102" s="6">
        <f t="shared" si="292"/>
        <v>0</v>
      </c>
      <c r="IX102" s="6">
        <f t="shared" si="292"/>
        <v>0</v>
      </c>
      <c r="IY102" s="6">
        <f>SUM(IY91, -IY98,)</f>
        <v>0</v>
      </c>
      <c r="IZ102" s="6">
        <f>SUM(IZ91, -IZ98,)</f>
        <v>0</v>
      </c>
      <c r="JA102" s="6">
        <f t="shared" ref="JA102:JD102" si="293">SUM(JA91, -JA98)</f>
        <v>0</v>
      </c>
      <c r="JB102" s="6">
        <f t="shared" si="293"/>
        <v>0</v>
      </c>
      <c r="JC102" s="6">
        <f t="shared" si="293"/>
        <v>0</v>
      </c>
      <c r="JD102" s="6">
        <f t="shared" si="293"/>
        <v>0</v>
      </c>
      <c r="JE102" s="6">
        <f>SUM(JE91, -JE98,)</f>
        <v>0</v>
      </c>
      <c r="JF102" s="6">
        <f>SUM(JF91, -JF98,)</f>
        <v>0</v>
      </c>
      <c r="JG102" s="6">
        <f t="shared" ref="JG102:JJ102" si="294">SUM(JG91, -JG98)</f>
        <v>0</v>
      </c>
      <c r="JH102" s="6">
        <f t="shared" si="294"/>
        <v>0</v>
      </c>
      <c r="JI102" s="6">
        <f t="shared" si="294"/>
        <v>0</v>
      </c>
      <c r="JJ102" s="6">
        <f t="shared" si="294"/>
        <v>0</v>
      </c>
      <c r="JK102" s="6">
        <f>SUM(JK91, -JK98,)</f>
        <v>0</v>
      </c>
      <c r="JL102" s="6">
        <f>SUM(JL91, -JL98,)</f>
        <v>0</v>
      </c>
      <c r="JM102" s="6">
        <f t="shared" ref="JM102:JS102" si="295">SUM(JM91, -JM98)</f>
        <v>0</v>
      </c>
      <c r="JN102" s="6">
        <f t="shared" si="295"/>
        <v>0</v>
      </c>
      <c r="JO102" s="6">
        <f t="shared" si="295"/>
        <v>0</v>
      </c>
      <c r="JP102" s="6">
        <f t="shared" si="295"/>
        <v>0</v>
      </c>
      <c r="JQ102" s="6">
        <f t="shared" si="295"/>
        <v>0</v>
      </c>
      <c r="JR102" s="6">
        <f t="shared" si="295"/>
        <v>0</v>
      </c>
      <c r="JS102" s="6">
        <f t="shared" si="295"/>
        <v>0</v>
      </c>
    </row>
    <row r="103" spans="1:279" ht="15.75" thickBot="1" x14ac:dyDescent="0.3">
      <c r="A103" s="60"/>
      <c r="B103" s="60"/>
      <c r="C103" s="102"/>
      <c r="D103" s="156" t="s">
        <v>84</v>
      </c>
      <c r="E103" s="32" t="s">
        <v>53</v>
      </c>
      <c r="F103" s="157" t="s">
        <v>47</v>
      </c>
      <c r="G103" s="156" t="s">
        <v>84</v>
      </c>
      <c r="H103" s="121" t="s">
        <v>59</v>
      </c>
      <c r="I103" s="180" t="s">
        <v>41</v>
      </c>
      <c r="J103" s="154" t="s">
        <v>44</v>
      </c>
      <c r="K103" s="119" t="s">
        <v>41</v>
      </c>
      <c r="L103" s="174" t="s">
        <v>67</v>
      </c>
      <c r="M103" s="164" t="s">
        <v>51</v>
      </c>
      <c r="N103" s="124" t="s">
        <v>54</v>
      </c>
      <c r="O103" s="199" t="s">
        <v>37</v>
      </c>
      <c r="P103" s="164" t="s">
        <v>44</v>
      </c>
      <c r="Q103" s="168" t="s">
        <v>48</v>
      </c>
      <c r="R103" s="180" t="s">
        <v>37</v>
      </c>
      <c r="S103" s="232" t="s">
        <v>36</v>
      </c>
      <c r="T103" s="45" t="s">
        <v>39</v>
      </c>
      <c r="U103" s="165" t="s">
        <v>59</v>
      </c>
      <c r="V103" s="235" t="s">
        <v>38</v>
      </c>
      <c r="W103" s="36" t="s">
        <v>59</v>
      </c>
      <c r="X103" s="143" t="s">
        <v>52</v>
      </c>
      <c r="Y103" s="152" t="s">
        <v>39</v>
      </c>
      <c r="Z103" s="122" t="s">
        <v>36</v>
      </c>
      <c r="AA103" s="182" t="s">
        <v>64</v>
      </c>
      <c r="AB103" s="152" t="s">
        <v>46</v>
      </c>
      <c r="AC103" s="114" t="s">
        <v>46</v>
      </c>
      <c r="AD103" s="186" t="s">
        <v>67</v>
      </c>
      <c r="AE103" s="223" t="s">
        <v>68</v>
      </c>
      <c r="AF103" s="45" t="s">
        <v>46</v>
      </c>
      <c r="AG103" s="155" t="s">
        <v>38</v>
      </c>
      <c r="AH103" s="158" t="s">
        <v>38</v>
      </c>
      <c r="AI103" s="123" t="s">
        <v>53</v>
      </c>
      <c r="AJ103" s="182" t="s">
        <v>64</v>
      </c>
      <c r="AK103" s="232" t="s">
        <v>45</v>
      </c>
      <c r="AL103" s="264" t="s">
        <v>54</v>
      </c>
      <c r="AM103" s="162" t="s">
        <v>45</v>
      </c>
      <c r="AN103" s="152" t="s">
        <v>57</v>
      </c>
      <c r="AO103" s="114" t="s">
        <v>57</v>
      </c>
      <c r="AP103" s="183" t="s">
        <v>45</v>
      </c>
      <c r="AQ103" s="163" t="s">
        <v>53</v>
      </c>
      <c r="AR103" s="123" t="s">
        <v>53</v>
      </c>
      <c r="AS103" s="177" t="s">
        <v>55</v>
      </c>
      <c r="AT103" s="223" t="s">
        <v>55</v>
      </c>
      <c r="AU103" s="36" t="s">
        <v>48</v>
      </c>
      <c r="AV103" s="157" t="s">
        <v>64</v>
      </c>
      <c r="AW103" s="161" t="s">
        <v>54</v>
      </c>
      <c r="AX103" s="114" t="s">
        <v>57</v>
      </c>
      <c r="AY103" s="174" t="s">
        <v>57</v>
      </c>
      <c r="AZ103" s="163" t="s">
        <v>40</v>
      </c>
      <c r="BA103" s="122" t="s">
        <v>45</v>
      </c>
      <c r="BB103" s="180" t="s">
        <v>36</v>
      </c>
      <c r="BC103" s="163" t="s">
        <v>40</v>
      </c>
      <c r="BD103" s="123" t="s">
        <v>40</v>
      </c>
      <c r="BE103" s="183" t="s">
        <v>45</v>
      </c>
      <c r="BF103" s="154" t="s">
        <v>45</v>
      </c>
      <c r="BG103" s="122" t="s">
        <v>45</v>
      </c>
      <c r="BH103" s="180" t="s">
        <v>38</v>
      </c>
      <c r="BI103" s="158" t="s">
        <v>38</v>
      </c>
      <c r="BJ103" s="119" t="s">
        <v>38</v>
      </c>
      <c r="BK103" s="174" t="s">
        <v>57</v>
      </c>
      <c r="BL103" s="161" t="s">
        <v>54</v>
      </c>
      <c r="BM103" s="168" t="s">
        <v>48</v>
      </c>
      <c r="BN103" s="177" t="s">
        <v>68</v>
      </c>
      <c r="BO103" s="122" t="s">
        <v>36</v>
      </c>
      <c r="BP103" s="122" t="s">
        <v>36</v>
      </c>
      <c r="BQ103" s="117" t="s">
        <v>68</v>
      </c>
      <c r="BS103" s="142" t="s">
        <v>68</v>
      </c>
      <c r="BT103" s="117" t="s">
        <v>55</v>
      </c>
      <c r="BU103" s="174" t="s">
        <v>57</v>
      </c>
      <c r="BV103" s="154" t="s">
        <v>46</v>
      </c>
      <c r="BW103" s="122" t="s">
        <v>46</v>
      </c>
      <c r="BX103" s="183" t="s">
        <v>46</v>
      </c>
      <c r="BY103" s="232" t="s">
        <v>46</v>
      </c>
      <c r="BZ103" s="18" t="s">
        <v>46</v>
      </c>
      <c r="CA103" s="143" t="s">
        <v>57</v>
      </c>
      <c r="CB103" s="142" t="s">
        <v>65</v>
      </c>
      <c r="CC103" s="114" t="s">
        <v>57</v>
      </c>
      <c r="CD103" s="182" t="s">
        <v>40</v>
      </c>
      <c r="CE103" s="158" t="s">
        <v>39</v>
      </c>
      <c r="CF103" s="123" t="s">
        <v>40</v>
      </c>
      <c r="CG103" s="199" t="s">
        <v>53</v>
      </c>
      <c r="CH103" s="142" t="s">
        <v>65</v>
      </c>
      <c r="CI103" s="168" t="s">
        <v>67</v>
      </c>
      <c r="CJ103" s="199" t="s">
        <v>53</v>
      </c>
      <c r="CK103" s="158" t="s">
        <v>39</v>
      </c>
      <c r="CL103" s="114" t="s">
        <v>57</v>
      </c>
      <c r="CM103" s="186" t="s">
        <v>48</v>
      </c>
      <c r="CN103" s="200" t="s">
        <v>48</v>
      </c>
      <c r="CO103" s="260" t="s">
        <v>54</v>
      </c>
      <c r="CP103" s="174" t="s">
        <v>57</v>
      </c>
      <c r="CQ103" s="142" t="s">
        <v>65</v>
      </c>
      <c r="CR103" s="117" t="s">
        <v>65</v>
      </c>
      <c r="CS103" s="180" t="s">
        <v>36</v>
      </c>
      <c r="CT103" s="154" t="s">
        <v>46</v>
      </c>
      <c r="CU103" s="117" t="s">
        <v>65</v>
      </c>
      <c r="CV103" s="174" t="s">
        <v>57</v>
      </c>
      <c r="CW103" s="142" t="s">
        <v>55</v>
      </c>
      <c r="CX103" s="188" t="s">
        <v>37</v>
      </c>
      <c r="CY103" s="199" t="s">
        <v>37</v>
      </c>
      <c r="CZ103" s="154" t="s">
        <v>46</v>
      </c>
      <c r="DA103" s="122" t="s">
        <v>46</v>
      </c>
      <c r="DB103" s="183" t="s">
        <v>46</v>
      </c>
      <c r="DC103" s="154" t="s">
        <v>46</v>
      </c>
      <c r="DD103" s="117" t="s">
        <v>65</v>
      </c>
      <c r="DE103" s="183" t="s">
        <v>46</v>
      </c>
      <c r="DF103" s="154" t="s">
        <v>46</v>
      </c>
      <c r="DG103" s="122" t="s">
        <v>46</v>
      </c>
      <c r="DH103" s="183" t="s">
        <v>46</v>
      </c>
      <c r="DI103" s="161" t="s">
        <v>54</v>
      </c>
      <c r="DJ103" s="117" t="s">
        <v>68</v>
      </c>
      <c r="DK103" s="186" t="s">
        <v>48</v>
      </c>
      <c r="DL103" s="188" t="s">
        <v>53</v>
      </c>
      <c r="DM103" s="117" t="s">
        <v>65</v>
      </c>
      <c r="DN103" s="334" t="s">
        <v>40</v>
      </c>
      <c r="DO103" s="345"/>
      <c r="DP103" s="122" t="s">
        <v>46</v>
      </c>
      <c r="DQ103" s="183" t="s">
        <v>46</v>
      </c>
      <c r="DR103" s="154" t="s">
        <v>46</v>
      </c>
      <c r="DS103" s="123" t="s">
        <v>47</v>
      </c>
      <c r="DT103" s="263" t="s">
        <v>54</v>
      </c>
      <c r="DU103" s="161" t="s">
        <v>54</v>
      </c>
      <c r="DV103" s="122" t="s">
        <v>46</v>
      </c>
      <c r="DW103" s="199" t="s">
        <v>55</v>
      </c>
      <c r="DX103" s="168" t="s">
        <v>41</v>
      </c>
      <c r="DY103" s="168" t="s">
        <v>41</v>
      </c>
      <c r="DZ103" s="188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42" t="s">
        <v>68</v>
      </c>
      <c r="EL103" s="117" t="s">
        <v>65</v>
      </c>
      <c r="EM103" s="186" t="s">
        <v>41</v>
      </c>
      <c r="EN103" s="200" t="s">
        <v>41</v>
      </c>
      <c r="EO103" s="168" t="s">
        <v>48</v>
      </c>
      <c r="EP103" s="186" t="s">
        <v>48</v>
      </c>
      <c r="EQ103" s="168" t="s">
        <v>48</v>
      </c>
      <c r="ER103" s="117" t="s">
        <v>42</v>
      </c>
      <c r="ES103" s="117" t="s">
        <v>42</v>
      </c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3">
        <f>SUM(C91, -C97)</f>
        <v>0</v>
      </c>
      <c r="D104" s="144">
        <f>SUM(D54, -D57)</f>
        <v>6.0999999999999995E-3</v>
      </c>
      <c r="E104" s="93">
        <f>SUM(E57, -E58)</f>
        <v>2.6200000000000001E-2</v>
      </c>
      <c r="F104" s="151">
        <f>SUM(F54, -F57)</f>
        <v>1.5900000000000001E-2</v>
      </c>
      <c r="G104" s="144">
        <f>SUM(G54, -G56)</f>
        <v>4.7E-2</v>
      </c>
      <c r="H104" s="115">
        <f>SUM(H54, -H57)</f>
        <v>3.3000000000000002E-2</v>
      </c>
      <c r="I104" s="179">
        <f>SUM(I53, -I54)</f>
        <v>3.04E-2</v>
      </c>
      <c r="J104" s="146">
        <f>SUM(J56, -J58)</f>
        <v>2.6299999999999997E-2</v>
      </c>
      <c r="K104" s="120">
        <f>SUM(K54, -K55)</f>
        <v>3.0600000000000002E-2</v>
      </c>
      <c r="L104" s="176">
        <f>SUM(L53, -L54)</f>
        <v>4.41E-2</v>
      </c>
      <c r="M104" s="146">
        <f>SUM(M55, -M58)</f>
        <v>4.0399999999999998E-2</v>
      </c>
      <c r="N104" s="120">
        <f>SUM(N54, -N55)</f>
        <v>4.24E-2</v>
      </c>
      <c r="O104" s="179">
        <f>SUM(O55, -O58)</f>
        <v>2.3599999999999996E-2</v>
      </c>
      <c r="P104" s="146">
        <f>SUM(P55, -P58)</f>
        <v>2.01E-2</v>
      </c>
      <c r="Q104" s="120">
        <f>SUM(Q54, -Q57)</f>
        <v>1.9099999999999999E-2</v>
      </c>
      <c r="R104" s="179">
        <f>SUM(R55, -R58)</f>
        <v>1.5300000000000001E-2</v>
      </c>
      <c r="S104" s="226">
        <f>SUM(S55, -S58)</f>
        <v>2.1999999999999999E-2</v>
      </c>
      <c r="T104" s="93">
        <f>SUM(T54, -T57)</f>
        <v>2.0799999999999999E-2</v>
      </c>
      <c r="U104" s="145">
        <f>SUM(U53, -U56)</f>
        <v>3.73E-2</v>
      </c>
      <c r="V104" s="224">
        <f>SUM(V56, -V58)</f>
        <v>5.4999999999999993E-2</v>
      </c>
      <c r="W104" s="94">
        <f>SUM(W53, -W56)</f>
        <v>6.0700000000000004E-2</v>
      </c>
      <c r="X104" s="145">
        <f>SUM(X54, -X56)</f>
        <v>5.0100000000000006E-2</v>
      </c>
      <c r="Y104" s="144">
        <f>SUM(Y54, -Y57)</f>
        <v>6.0999999999999999E-2</v>
      </c>
      <c r="Z104" s="116">
        <f>SUM(Z54, -Z57)</f>
        <v>6.4000000000000001E-2</v>
      </c>
      <c r="AA104" s="179">
        <f>SUM(AA52, -AA53)</f>
        <v>5.4099999999999995E-2</v>
      </c>
      <c r="AB104" s="153">
        <f>SUM(AB54, -AB56)</f>
        <v>5.57E-2</v>
      </c>
      <c r="AC104" s="115">
        <f>SUM(AC55, -AC56)</f>
        <v>5.7999999999999996E-2</v>
      </c>
      <c r="AD104" s="187">
        <f>SUM(AD53, -AD55)</f>
        <v>6.25E-2</v>
      </c>
      <c r="AE104" s="226">
        <f>SUM(AE51, -AE53)</f>
        <v>4.8500000000000001E-2</v>
      </c>
      <c r="AF104" s="94">
        <f>SUM(AF55, -AF57)</f>
        <v>5.8300000000000005E-2</v>
      </c>
      <c r="AG104" s="149">
        <f>SUM(AG56, -AG58)</f>
        <v>6.3999999999999987E-2</v>
      </c>
      <c r="AH104" s="148">
        <f>SUM(AH56, -AH58)</f>
        <v>7.2800000000000004E-2</v>
      </c>
      <c r="AI104" s="116">
        <f>SUM(AI52, -AI53)</f>
        <v>6.8199999999999997E-2</v>
      </c>
      <c r="AJ104" s="179">
        <f>SUM(AJ52, -AJ54)</f>
        <v>7.569999999999999E-2</v>
      </c>
      <c r="AK104" s="234">
        <f>SUM(AK57, -AK58)</f>
        <v>5.7200000000000001E-2</v>
      </c>
      <c r="AL104" s="15">
        <f>SUM(AL53, -AL54)</f>
        <v>7.4300000000000005E-2</v>
      </c>
      <c r="AM104" s="236">
        <f>SUM(AM57, -AM58)</f>
        <v>8.2000000000000017E-2</v>
      </c>
      <c r="AN104" s="144">
        <f>SUM(AN57, -AN58)</f>
        <v>8.6200000000000013E-2</v>
      </c>
      <c r="AO104" s="116">
        <f>SUM(AO57, -AO58)</f>
        <v>8.069999999999998E-2</v>
      </c>
      <c r="AP104" s="187">
        <f>SUM(AP56, -AP58)</f>
        <v>7.8699999999999992E-2</v>
      </c>
      <c r="AQ104" s="144">
        <f>SUM(AQ52, -AQ53)</f>
        <v>6.8100000000000008E-2</v>
      </c>
      <c r="AR104" s="116">
        <f>SUM(AR52, -AR53)</f>
        <v>4.3099999999999999E-2</v>
      </c>
      <c r="AS104" s="178">
        <f>SUM(AS51, -AS53)</f>
        <v>7.9900000000000013E-2</v>
      </c>
      <c r="AT104" s="225">
        <f>SUM(AT51, -AT53)</f>
        <v>6.8199999999999997E-2</v>
      </c>
      <c r="AU104" s="15">
        <f>SUM(AU54, -AU57)</f>
        <v>5.7199999999999994E-2</v>
      </c>
      <c r="AV104" s="151">
        <f>SUM(AV53, -AV54)</f>
        <v>7.5300000000000006E-2</v>
      </c>
      <c r="AW104" s="146">
        <f>SUM(AW52, -AW54)</f>
        <v>7.8899999999999998E-2</v>
      </c>
      <c r="AX104" s="116">
        <f>SUM(AX57, -AX58)</f>
        <v>9.4200000000000006E-2</v>
      </c>
      <c r="AY104" s="176">
        <f>SUM(AY57, -AY58)</f>
        <v>8.0200000000000007E-2</v>
      </c>
      <c r="AZ104" s="146">
        <f>SUM(AZ53, -AZ55)</f>
        <v>7.8699999999999992E-2</v>
      </c>
      <c r="BA104" s="208">
        <f>SUM(BA56, -BA58)</f>
        <v>7.909999999999999E-2</v>
      </c>
      <c r="BB104" s="176">
        <f>SUM(BB55, -BB57)</f>
        <v>8.4900000000000003E-2</v>
      </c>
      <c r="BC104" s="146">
        <f>SUM(BC53, -BC55)</f>
        <v>7.6800000000000007E-2</v>
      </c>
      <c r="BD104" s="120">
        <f>SUM(BD53, -BD55)</f>
        <v>9.06E-2</v>
      </c>
      <c r="BE104" s="187">
        <f t="shared" ref="BE104:BJ104" si="296">SUM(BE56, -BE58)</f>
        <v>0.1037</v>
      </c>
      <c r="BF104" s="166">
        <f t="shared" si="296"/>
        <v>0.1012</v>
      </c>
      <c r="BG104" s="208">
        <f t="shared" si="296"/>
        <v>0.10639999999999999</v>
      </c>
      <c r="BH104" s="178">
        <f t="shared" si="296"/>
        <v>0.1026</v>
      </c>
      <c r="BI104" s="148">
        <f t="shared" si="296"/>
        <v>0.10390000000000001</v>
      </c>
      <c r="BJ104" s="118">
        <f t="shared" si="296"/>
        <v>0.1169</v>
      </c>
      <c r="BK104" s="176">
        <f>SUM(BK57, -BK58)</f>
        <v>9.6599999999999991E-2</v>
      </c>
      <c r="BL104" s="146">
        <f>SUM(BL51, -BL54)</f>
        <v>9.2700000000000005E-2</v>
      </c>
      <c r="BM104" s="120">
        <f>SUM(BM54, -BM55)</f>
        <v>0.1057</v>
      </c>
      <c r="BN104" s="176">
        <f>SUM(BN51, -BN54)</f>
        <v>6.6700000000000009E-2</v>
      </c>
      <c r="BO104" s="116">
        <f>SUM(BO55, -BO57)</f>
        <v>6.9099999999999995E-2</v>
      </c>
      <c r="BP104" s="116">
        <f>SUM(BP55, -BP57)</f>
        <v>5.7700000000000001E-2</v>
      </c>
      <c r="BQ104" s="116">
        <f>SUM(BQ51, -BQ54)</f>
        <v>5.3400000000000003E-2</v>
      </c>
      <c r="BS104" s="144">
        <f>SUM(BS51, -BS54)</f>
        <v>4.4199999999999989E-2</v>
      </c>
      <c r="BT104" s="118">
        <f>SUM(BT51, -BT54)</f>
        <v>4.9399999999999999E-2</v>
      </c>
      <c r="BU104" s="176">
        <f>SUM(BU57, -BU58)</f>
        <v>9.3200000000000005E-2</v>
      </c>
      <c r="BV104" s="246">
        <f>SUM(BV55, -BV57)</f>
        <v>9.2800000000000007E-2</v>
      </c>
      <c r="BW104" s="247">
        <f>SUM(BW55, -BW57)</f>
        <v>9.6699999999999994E-2</v>
      </c>
      <c r="BX104" s="273">
        <f>SUM(BX55, -BX57)</f>
        <v>9.219999999999999E-2</v>
      </c>
      <c r="BY104" s="238">
        <f>SUM(BY55, -BY57)</f>
        <v>8.5000000000000006E-2</v>
      </c>
      <c r="BZ104" s="277">
        <f>SUM(BZ55, -BZ57)</f>
        <v>9.219999999999999E-2</v>
      </c>
      <c r="CA104" s="150">
        <f>SUM(CA57, -CA58)</f>
        <v>9.1099999999999987E-2</v>
      </c>
      <c r="CB104" s="146">
        <f>SUM(CB51, -CB54)</f>
        <v>0.11370000000000001</v>
      </c>
      <c r="CC104" s="116">
        <f>SUM(CC57, -CC58)</f>
        <v>0.11079999999999998</v>
      </c>
      <c r="CD104" s="179">
        <f>SUM(CD53, -CD55)</f>
        <v>8.7400000000000005E-2</v>
      </c>
      <c r="CE104" s="144">
        <f>SUM(CE55, -CE57)</f>
        <v>8.4099999999999994E-2</v>
      </c>
      <c r="CF104" s="120">
        <f>SUM(CF53, -CF55)</f>
        <v>9.2799999999999994E-2</v>
      </c>
      <c r="CG104" s="187">
        <f>SUM(CG51, -CG53)</f>
        <v>8.1200000000000008E-2</v>
      </c>
      <c r="CH104" s="146">
        <f>SUM(CH52, -CH53)</f>
        <v>8.8400000000000006E-2</v>
      </c>
      <c r="CI104" s="208">
        <f>SUM(CI54, -CI57)</f>
        <v>8.7399999999999992E-2</v>
      </c>
      <c r="CJ104" s="187">
        <f>SUM(CJ52, -CJ53)</f>
        <v>8.8700000000000001E-2</v>
      </c>
      <c r="CK104" s="144">
        <f>SUM(CK55, -CK57)</f>
        <v>9.2200000000000004E-2</v>
      </c>
      <c r="CL104" s="116">
        <f>SUM(CL57, -CL58)</f>
        <v>0.10069999999999998</v>
      </c>
      <c r="CM104" s="179">
        <f>SUM(CM54, -CM56)</f>
        <v>9.2800000000000007E-2</v>
      </c>
      <c r="CN104" s="146">
        <f>SUM(CN54, -CN56)</f>
        <v>8.8200000000000001E-2</v>
      </c>
      <c r="CO104" s="120">
        <f>SUM(CO52, -CO54)</f>
        <v>0.1042</v>
      </c>
      <c r="CP104" s="176">
        <f>SUM(CP57, -CP58)</f>
        <v>0.1038</v>
      </c>
      <c r="CQ104" s="146">
        <f>SUM(CQ51, -CQ54)</f>
        <v>0.10800000000000001</v>
      </c>
      <c r="CR104" s="120">
        <f>SUM(CR51, -CR54)</f>
        <v>0.10239999999999999</v>
      </c>
      <c r="CS104" s="176">
        <f>SUM(CS55, -CS56)</f>
        <v>8.9599999999999999E-2</v>
      </c>
      <c r="CT104" s="246">
        <f>SUM(CT56, -CT57)</f>
        <v>9.7799999999999984E-2</v>
      </c>
      <c r="CU104" s="120">
        <f>SUM(CU51, -CU53)</f>
        <v>9.2299999999999993E-2</v>
      </c>
      <c r="CV104" s="176">
        <f>SUM(CV57, -CV58)</f>
        <v>8.8200000000000001E-2</v>
      </c>
      <c r="CW104" s="148">
        <f>SUM(CW51, -CW53)</f>
        <v>8.199999999999999E-2</v>
      </c>
      <c r="CX104" s="120">
        <f>SUM(CX54, -CX55)</f>
        <v>9.4100000000000003E-2</v>
      </c>
      <c r="CY104" s="179">
        <f>SUM(CY54, -CY55)</f>
        <v>0.13489999999999999</v>
      </c>
      <c r="CZ104" s="246">
        <f>SUM(CZ56, -CZ57)</f>
        <v>8.9099999999999999E-2</v>
      </c>
      <c r="DA104" s="247">
        <f>SUM(DA56, -DA57)</f>
        <v>0.10279999999999999</v>
      </c>
      <c r="DB104" s="273">
        <f>SUM(DB56, -DB57)</f>
        <v>9.3399999999999983E-2</v>
      </c>
      <c r="DC104" s="246">
        <f>SUM(DC56, -DC57)</f>
        <v>9.1799999999999993E-2</v>
      </c>
      <c r="DD104" s="120">
        <f>SUM(DD51, -DD54)</f>
        <v>9.4100000000000003E-2</v>
      </c>
      <c r="DE104" s="273">
        <f>SUM(DE56, -DE57)</f>
        <v>0.11520000000000001</v>
      </c>
      <c r="DF104" s="246">
        <f>SUM(DF56, -DF57)</f>
        <v>0.13869999999999999</v>
      </c>
      <c r="DG104" s="247">
        <f>SUM(DG56, -DG57)</f>
        <v>0.13109999999999999</v>
      </c>
      <c r="DH104" s="273">
        <f>SUM(DH56, -DH57)</f>
        <v>0.13380000000000003</v>
      </c>
      <c r="DI104" s="146">
        <f>SUM(DI51, -DI53)</f>
        <v>0.11989999999999999</v>
      </c>
      <c r="DJ104" s="116">
        <f>SUM(DJ52, -DJ53)</f>
        <v>0.13129999999999997</v>
      </c>
      <c r="DK104" s="179">
        <f>SUM(DK53, -DK56)</f>
        <v>0.12040000000000001</v>
      </c>
      <c r="DL104" s="208">
        <f>SUM(DL51, -DL53)</f>
        <v>0.1225</v>
      </c>
      <c r="DM104" s="120">
        <f>SUM(DM51, -DM53)</f>
        <v>0.10979999999999999</v>
      </c>
      <c r="DN104" s="330">
        <f>SUM(DN54, -DN55)</f>
        <v>0.1225</v>
      </c>
      <c r="DO104" s="346">
        <f>SUM(DO91, -DO97)</f>
        <v>0</v>
      </c>
      <c r="DP104" s="247">
        <f>SUM(DP56, -DP57)</f>
        <v>0.1452</v>
      </c>
      <c r="DQ104" s="273">
        <f>SUM(DQ56, -DQ57)</f>
        <v>0.16699999999999998</v>
      </c>
      <c r="DR104" s="246">
        <f>SUM(DR56, -DR57)</f>
        <v>0.15160000000000001</v>
      </c>
      <c r="DS104" s="120">
        <f>SUM(DS54, -DS56)</f>
        <v>0.1525</v>
      </c>
      <c r="DT104" s="179">
        <f>SUM(DT51, -DT53)</f>
        <v>0.15860000000000002</v>
      </c>
      <c r="DU104" s="146">
        <f>SUM(DU51, -DU53)</f>
        <v>0.1608</v>
      </c>
      <c r="DV104" s="247">
        <f>SUM(DV55, -DV57)</f>
        <v>0.1555</v>
      </c>
      <c r="DW104" s="178">
        <f>SUM(DW51, -DW52)</f>
        <v>0.15139999999999998</v>
      </c>
      <c r="DX104" s="120">
        <f>SUM(DX53, -DX56)</f>
        <v>0.14479999999999998</v>
      </c>
      <c r="DY104" s="120">
        <f>SUM(DY54, -DY56)</f>
        <v>0.1452</v>
      </c>
      <c r="DZ104" s="118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44">
        <f>SUM(EK52, -EK53)</f>
        <v>0.13940000000000002</v>
      </c>
      <c r="EL104" s="120">
        <f>SUM(EL52, -EL54)</f>
        <v>0.13729999999999998</v>
      </c>
      <c r="EM104" s="179">
        <f>SUM(EM53, -EM56)</f>
        <v>9.9699999999999997E-2</v>
      </c>
      <c r="EN104" s="146">
        <f>SUM(EN53, -EN56)</f>
        <v>0.1134</v>
      </c>
      <c r="EO104" s="120">
        <f>SUM(EO53, -EO56)</f>
        <v>0.11899999999999999</v>
      </c>
      <c r="EP104" s="179">
        <f>SUM(EP53, -EP56)</f>
        <v>0.1416</v>
      </c>
      <c r="EQ104" s="120">
        <f>SUM(EQ53, -EQ56)</f>
        <v>0.11609999999999999</v>
      </c>
      <c r="ER104" s="120">
        <f>SUM(ER52, -ER55)</f>
        <v>0.1143</v>
      </c>
      <c r="ES104" s="120">
        <f>SUM(ES52, -ES55)</f>
        <v>0.12440000000000001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2"/>
      <c r="D105" s="156" t="s">
        <v>51</v>
      </c>
      <c r="E105" s="45" t="s">
        <v>70</v>
      </c>
      <c r="F105" s="160" t="s">
        <v>54</v>
      </c>
      <c r="G105" s="163" t="s">
        <v>53</v>
      </c>
      <c r="H105" s="123" t="s">
        <v>53</v>
      </c>
      <c r="I105" s="183" t="s">
        <v>44</v>
      </c>
      <c r="J105" s="158" t="s">
        <v>40</v>
      </c>
      <c r="K105" s="168" t="s">
        <v>59</v>
      </c>
      <c r="L105" s="180" t="s">
        <v>36</v>
      </c>
      <c r="M105" s="152" t="s">
        <v>67</v>
      </c>
      <c r="N105" s="123" t="s">
        <v>63</v>
      </c>
      <c r="O105" s="181" t="s">
        <v>54</v>
      </c>
      <c r="P105" s="164" t="s">
        <v>37</v>
      </c>
      <c r="Q105" s="168" t="s">
        <v>59</v>
      </c>
      <c r="R105" s="186" t="s">
        <v>48</v>
      </c>
      <c r="S105" s="231" t="s">
        <v>52</v>
      </c>
      <c r="T105" s="45" t="s">
        <v>52</v>
      </c>
      <c r="U105" s="162" t="s">
        <v>44</v>
      </c>
      <c r="V105" s="235" t="s">
        <v>51</v>
      </c>
      <c r="W105" s="45" t="s">
        <v>57</v>
      </c>
      <c r="X105" s="165" t="s">
        <v>48</v>
      </c>
      <c r="Y105" s="154" t="s">
        <v>36</v>
      </c>
      <c r="Z105" s="114" t="s">
        <v>39</v>
      </c>
      <c r="AA105" s="199" t="s">
        <v>44</v>
      </c>
      <c r="AB105" s="185" t="s">
        <v>54</v>
      </c>
      <c r="AC105" s="168" t="s">
        <v>67</v>
      </c>
      <c r="AD105" s="182" t="s">
        <v>64</v>
      </c>
      <c r="AE105" s="227" t="s">
        <v>64</v>
      </c>
      <c r="AF105" s="32" t="s">
        <v>64</v>
      </c>
      <c r="AG105" s="157" t="s">
        <v>64</v>
      </c>
      <c r="AH105" s="163" t="s">
        <v>64</v>
      </c>
      <c r="AI105" s="168" t="s">
        <v>41</v>
      </c>
      <c r="AJ105" s="186" t="s">
        <v>41</v>
      </c>
      <c r="AK105" s="227" t="s">
        <v>53</v>
      </c>
      <c r="AL105" s="36" t="s">
        <v>48</v>
      </c>
      <c r="AM105" s="165" t="s">
        <v>67</v>
      </c>
      <c r="AN105" s="161" t="s">
        <v>54</v>
      </c>
      <c r="AO105" s="260" t="s">
        <v>54</v>
      </c>
      <c r="AP105" s="174" t="s">
        <v>57</v>
      </c>
      <c r="AQ105" s="200" t="s">
        <v>67</v>
      </c>
      <c r="AR105" s="168" t="s">
        <v>67</v>
      </c>
      <c r="AS105" s="186" t="s">
        <v>67</v>
      </c>
      <c r="AT105" s="228" t="s">
        <v>48</v>
      </c>
      <c r="AU105" s="42" t="s">
        <v>55</v>
      </c>
      <c r="AV105" s="165" t="s">
        <v>67</v>
      </c>
      <c r="AW105" s="200" t="s">
        <v>41</v>
      </c>
      <c r="AX105" s="188" t="s">
        <v>53</v>
      </c>
      <c r="AY105" s="177" t="s">
        <v>68</v>
      </c>
      <c r="AZ105" s="152" t="s">
        <v>57</v>
      </c>
      <c r="BA105" s="114" t="s">
        <v>57</v>
      </c>
      <c r="BB105" s="177" t="s">
        <v>65</v>
      </c>
      <c r="BC105" s="152" t="s">
        <v>57</v>
      </c>
      <c r="BD105" s="114" t="s">
        <v>57</v>
      </c>
      <c r="BE105" s="177" t="s">
        <v>68</v>
      </c>
      <c r="BF105" s="152" t="s">
        <v>57</v>
      </c>
      <c r="BG105" s="117" t="s">
        <v>68</v>
      </c>
      <c r="BH105" s="177" t="s">
        <v>68</v>
      </c>
      <c r="BI105" s="152" t="s">
        <v>57</v>
      </c>
      <c r="BJ105" s="188" t="s">
        <v>55</v>
      </c>
      <c r="BK105" s="199" t="s">
        <v>53</v>
      </c>
      <c r="BL105" s="142" t="s">
        <v>68</v>
      </c>
      <c r="BM105" s="117" t="s">
        <v>68</v>
      </c>
      <c r="BN105" s="263" t="s">
        <v>54</v>
      </c>
      <c r="BO105" s="117" t="s">
        <v>68</v>
      </c>
      <c r="BP105" s="123" t="s">
        <v>64</v>
      </c>
      <c r="BQ105" s="123" t="s">
        <v>64</v>
      </c>
      <c r="BS105" s="161" t="s">
        <v>54</v>
      </c>
      <c r="BT105" s="117" t="s">
        <v>68</v>
      </c>
      <c r="BU105" s="183" t="s">
        <v>46</v>
      </c>
      <c r="BV105" s="152" t="s">
        <v>57</v>
      </c>
      <c r="BW105" s="114" t="s">
        <v>57</v>
      </c>
      <c r="BX105" s="174" t="s">
        <v>57</v>
      </c>
      <c r="BY105" s="223" t="s">
        <v>68</v>
      </c>
      <c r="BZ105" s="42" t="s">
        <v>55</v>
      </c>
      <c r="CA105" s="155" t="s">
        <v>39</v>
      </c>
      <c r="CB105" s="142" t="s">
        <v>68</v>
      </c>
      <c r="CC105" s="117" t="s">
        <v>68</v>
      </c>
      <c r="CD105" s="180" t="s">
        <v>39</v>
      </c>
      <c r="CE105" s="163" t="s">
        <v>40</v>
      </c>
      <c r="CF105" s="168" t="s">
        <v>48</v>
      </c>
      <c r="CG105" s="177" t="s">
        <v>65</v>
      </c>
      <c r="CH105" s="200" t="s">
        <v>48</v>
      </c>
      <c r="CI105" s="119" t="s">
        <v>39</v>
      </c>
      <c r="CJ105" s="186" t="s">
        <v>48</v>
      </c>
      <c r="CK105" s="152" t="s">
        <v>57</v>
      </c>
      <c r="CL105" s="188" t="s">
        <v>53</v>
      </c>
      <c r="CM105" s="174" t="s">
        <v>57</v>
      </c>
      <c r="CN105" s="158" t="s">
        <v>36</v>
      </c>
      <c r="CO105" s="168" t="s">
        <v>48</v>
      </c>
      <c r="CP105" s="182" t="s">
        <v>40</v>
      </c>
      <c r="CQ105" s="154" t="s">
        <v>46</v>
      </c>
      <c r="CR105" s="117" t="s">
        <v>68</v>
      </c>
      <c r="CS105" s="177" t="s">
        <v>55</v>
      </c>
      <c r="CT105" s="142" t="s">
        <v>65</v>
      </c>
      <c r="CU105" s="122" t="s">
        <v>46</v>
      </c>
      <c r="CV105" s="199" t="s">
        <v>37</v>
      </c>
      <c r="CW105" s="164" t="s">
        <v>37</v>
      </c>
      <c r="CX105" s="119" t="s">
        <v>36</v>
      </c>
      <c r="CY105" s="180" t="s">
        <v>36</v>
      </c>
      <c r="CZ105" s="152" t="s">
        <v>57</v>
      </c>
      <c r="DA105" s="114" t="s">
        <v>57</v>
      </c>
      <c r="DB105" s="177" t="s">
        <v>65</v>
      </c>
      <c r="DC105" s="142" t="s">
        <v>65</v>
      </c>
      <c r="DD105" s="122" t="s">
        <v>46</v>
      </c>
      <c r="DE105" s="199" t="s">
        <v>53</v>
      </c>
      <c r="DF105" s="164" t="s">
        <v>53</v>
      </c>
      <c r="DG105" s="117" t="s">
        <v>65</v>
      </c>
      <c r="DH105" s="177" t="s">
        <v>68</v>
      </c>
      <c r="DI105" s="142" t="s">
        <v>65</v>
      </c>
      <c r="DJ105" s="168" t="s">
        <v>48</v>
      </c>
      <c r="DK105" s="177" t="s">
        <v>68</v>
      </c>
      <c r="DL105" s="123" t="s">
        <v>40</v>
      </c>
      <c r="DM105" s="123" t="s">
        <v>40</v>
      </c>
      <c r="DN105" s="339" t="s">
        <v>46</v>
      </c>
      <c r="DO105" s="345"/>
      <c r="DP105" s="188" t="s">
        <v>53</v>
      </c>
      <c r="DQ105" s="199" t="s">
        <v>53</v>
      </c>
      <c r="DR105" s="164" t="s">
        <v>53</v>
      </c>
      <c r="DS105" s="123" t="s">
        <v>40</v>
      </c>
      <c r="DT105" s="183" t="s">
        <v>46</v>
      </c>
      <c r="DU105" s="154" t="s">
        <v>46</v>
      </c>
      <c r="DV105" s="168" t="s">
        <v>48</v>
      </c>
      <c r="DW105" s="186" t="s">
        <v>48</v>
      </c>
      <c r="DX105" s="123" t="s">
        <v>40</v>
      </c>
      <c r="DY105" s="119" t="s">
        <v>38</v>
      </c>
      <c r="DZ105" s="117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200" t="s">
        <v>41</v>
      </c>
      <c r="EL105" s="123" t="s">
        <v>40</v>
      </c>
      <c r="EM105" s="186" t="s">
        <v>48</v>
      </c>
      <c r="EN105" s="200" t="s">
        <v>48</v>
      </c>
      <c r="EO105" s="168" t="s">
        <v>41</v>
      </c>
      <c r="EP105" s="186" t="s">
        <v>41</v>
      </c>
      <c r="EQ105" s="123" t="s">
        <v>47</v>
      </c>
      <c r="ER105" s="123" t="s">
        <v>47</v>
      </c>
      <c r="ES105" s="123" t="s">
        <v>47</v>
      </c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3">
        <f>SUM(C92, -C98)</f>
        <v>0</v>
      </c>
      <c r="D106" s="146">
        <f>SUM(D54, -D56)</f>
        <v>4.7000000000000011E-3</v>
      </c>
      <c r="E106" s="15">
        <f>SUM(E51, -E52)</f>
        <v>2.58E-2</v>
      </c>
      <c r="F106" s="151">
        <f>SUM(F56, -F58)</f>
        <v>1.5099999999999995E-2</v>
      </c>
      <c r="G106" s="144">
        <f>SUM(G56, -G58)</f>
        <v>4.3599999999999993E-2</v>
      </c>
      <c r="H106" s="116">
        <f>SUM(H56, -H58)</f>
        <v>2.8400000000000002E-2</v>
      </c>
      <c r="I106" s="179">
        <f>SUM(I56, -I58)</f>
        <v>2.7799999999999998E-2</v>
      </c>
      <c r="J106" s="146">
        <f>SUM(J53, -J54)</f>
        <v>1.95E-2</v>
      </c>
      <c r="K106" s="115">
        <f>SUM(K55, -K58)</f>
        <v>1.7599999999999998E-2</v>
      </c>
      <c r="L106" s="176">
        <f>SUM(L55, -L57)</f>
        <v>3.9700000000000006E-2</v>
      </c>
      <c r="M106" s="144">
        <f>SUM(M53, -M54)</f>
        <v>3.9399999999999998E-2</v>
      </c>
      <c r="N106" s="116">
        <f>SUM(N52, -N53)</f>
        <v>3.1600000000000003E-2</v>
      </c>
      <c r="O106" s="179">
        <f>SUM(O53, -O55)</f>
        <v>2.2200000000000001E-2</v>
      </c>
      <c r="P106" s="146">
        <f>SUM(P55, -P57)</f>
        <v>1.8799999999999997E-2</v>
      </c>
      <c r="Q106" s="115">
        <f>SUM(Q54, -Q56)</f>
        <v>1.7500000000000002E-2</v>
      </c>
      <c r="R106" s="179">
        <f>SUM(R54, -R57)</f>
        <v>1.3299999999999999E-2</v>
      </c>
      <c r="S106" s="230">
        <f>SUM(S54, -S57)</f>
        <v>2.1199999999999997E-2</v>
      </c>
      <c r="T106" s="94">
        <f>SUM(T54, -T56)</f>
        <v>1.5799999999999995E-2</v>
      </c>
      <c r="U106" s="151">
        <f>SUM(U55, -U57)</f>
        <v>3.7100000000000008E-2</v>
      </c>
      <c r="V106" s="224">
        <f>SUM(V56, -V57)</f>
        <v>4.2099999999999999E-2</v>
      </c>
      <c r="W106" s="93">
        <f>SUM(W54, -W56)</f>
        <v>5.2499999999999998E-2</v>
      </c>
      <c r="X106" s="151">
        <f>SUM(X53, -X55)</f>
        <v>4.2599999999999999E-2</v>
      </c>
      <c r="Y106" s="144">
        <f>SUM(Y55, -Y57)</f>
        <v>5.9699999999999989E-2</v>
      </c>
      <c r="Z106" s="116">
        <f>SUM(Z55, -Z57)</f>
        <v>6.2799999999999995E-2</v>
      </c>
      <c r="AA106" s="179">
        <f>SUM(AA54, -AA56)</f>
        <v>5.04E-2</v>
      </c>
      <c r="AB106" s="146">
        <f>SUM(AB53, -AB55)</f>
        <v>4.7E-2</v>
      </c>
      <c r="AC106" s="208">
        <f>SUM(AC53, -AC55)</f>
        <v>5.6499999999999995E-2</v>
      </c>
      <c r="AD106" s="179">
        <f>SUM(AD52, -AD53)</f>
        <v>5.1699999999999996E-2</v>
      </c>
      <c r="AE106" s="224">
        <f>SUM(AE52, -AE53)</f>
        <v>4.469999999999999E-2</v>
      </c>
      <c r="AF106" s="15">
        <f>SUM(AF52, -AF53)</f>
        <v>5.2799999999999993E-2</v>
      </c>
      <c r="AG106" s="151">
        <f>SUM(AG52, -AG53)</f>
        <v>6.3800000000000009E-2</v>
      </c>
      <c r="AH106" s="146">
        <f>SUM(AH52, -AH53)</f>
        <v>6.4599999999999991E-2</v>
      </c>
      <c r="AI106" s="120">
        <f>SUM(AI54, -AI56)</f>
        <v>6.7900000000000002E-2</v>
      </c>
      <c r="AJ106" s="179">
        <f>SUM(AJ54, -AJ55)</f>
        <v>7.2499999999999995E-2</v>
      </c>
      <c r="AK106" s="226">
        <f>SUM(AK52, -AK53)</f>
        <v>5.5400000000000005E-2</v>
      </c>
      <c r="AL106" s="15">
        <f>SUM(AL54, -AL57)</f>
        <v>5.8599999999999999E-2</v>
      </c>
      <c r="AM106" s="236">
        <f>SUM(AM54, -AM56)</f>
        <v>7.4900000000000008E-2</v>
      </c>
      <c r="AN106" s="146">
        <f>SUM(AN53, -AN54)</f>
        <v>8.5100000000000009E-2</v>
      </c>
      <c r="AO106" s="120">
        <f>SUM(AO53, -AO54)</f>
        <v>6.8499999999999991E-2</v>
      </c>
      <c r="AP106" s="176">
        <f>SUM(AP57, -AP58)</f>
        <v>7.3300000000000004E-2</v>
      </c>
      <c r="AQ106" s="166">
        <f>SUM(AQ54, -AQ57)</f>
        <v>6.6799999999999998E-2</v>
      </c>
      <c r="AR106" s="208">
        <f>SUM(AR54, -AR57)</f>
        <v>5.67E-2</v>
      </c>
      <c r="AS106" s="187">
        <f>SUM(AS54, -AS57)</f>
        <v>6.8699999999999997E-2</v>
      </c>
      <c r="AT106" s="224">
        <f>SUM(AT54, -AT57)</f>
        <v>5.8700000000000009E-2</v>
      </c>
      <c r="AU106" s="96">
        <f>SUM(AU51, -AU53)</f>
        <v>5.5099999999999996E-2</v>
      </c>
      <c r="AV106" s="236">
        <f>SUM(AV54, -AV56)</f>
        <v>5.7099999999999998E-2</v>
      </c>
      <c r="AW106" s="146">
        <f>SUM(AW54, -AW55)</f>
        <v>7.2399999999999992E-2</v>
      </c>
      <c r="AX106" s="116">
        <f>SUM(AX51, -AX53)</f>
        <v>8.09E-2</v>
      </c>
      <c r="AY106" s="176">
        <f>SUM(AY52, -AY54)</f>
        <v>7.9899999999999999E-2</v>
      </c>
      <c r="AZ106" s="144">
        <f>SUM(AZ57, -AZ58)</f>
        <v>6.9300000000000014E-2</v>
      </c>
      <c r="BA106" s="116">
        <f>SUM(BA57, -BA58)</f>
        <v>7.0499999999999993E-2</v>
      </c>
      <c r="BB106" s="179">
        <f>SUM(BB52, -BB53)</f>
        <v>7.8E-2</v>
      </c>
      <c r="BC106" s="144">
        <f>SUM(BC56, -BC58)</f>
        <v>7.5400000000000009E-2</v>
      </c>
      <c r="BD106" s="116">
        <f>SUM(BD57, -BD58)</f>
        <v>8.0500000000000002E-2</v>
      </c>
      <c r="BE106" s="176">
        <f>SUM(BE52, -BE54)</f>
        <v>9.2100000000000001E-2</v>
      </c>
      <c r="BF106" s="144">
        <f>SUM(BF57, -BF58)</f>
        <v>7.6200000000000004E-2</v>
      </c>
      <c r="BG106" s="116">
        <f>SUM(BG52, -BG54)</f>
        <v>8.3499999999999991E-2</v>
      </c>
      <c r="BH106" s="176">
        <f>SUM(BH52, -BH54)</f>
        <v>7.8499999999999986E-2</v>
      </c>
      <c r="BI106" s="144">
        <f>SUM(BI57, -BI58)</f>
        <v>8.2299999999999998E-2</v>
      </c>
      <c r="BJ106" s="118">
        <f>SUM(BJ51, -BJ52)</f>
        <v>8.0800000000000011E-2</v>
      </c>
      <c r="BK106" s="176">
        <f>SUM(BK51, -BK53)</f>
        <v>8.5300000000000015E-2</v>
      </c>
      <c r="BL106" s="144">
        <f>SUM(BL52, -BL54)</f>
        <v>6.5200000000000008E-2</v>
      </c>
      <c r="BM106" s="116">
        <f>SUM(BM52, -BM54)</f>
        <v>9.7200000000000009E-2</v>
      </c>
      <c r="BN106" s="179">
        <f>SUM(BN52, -BN54)</f>
        <v>5.2999999999999992E-2</v>
      </c>
      <c r="BO106" s="116">
        <f>SUM(BO51, -BO54)</f>
        <v>5.8200000000000002E-2</v>
      </c>
      <c r="BP106" s="120">
        <f>SUM(BP51, -BP54)</f>
        <v>5.0299999999999997E-2</v>
      </c>
      <c r="BQ106" s="120">
        <f>SUM(BQ52, -BQ54)</f>
        <v>4.9600000000000005E-2</v>
      </c>
      <c r="BS106" s="146">
        <f>SUM(BS52, -BS54)</f>
        <v>3.1599999999999989E-2</v>
      </c>
      <c r="BT106" s="116">
        <f>SUM(BT51, -BT53)</f>
        <v>3.9800000000000002E-2</v>
      </c>
      <c r="BU106" s="273">
        <f>SUM(BU55, -BU57)</f>
        <v>7.0499999999999993E-2</v>
      </c>
      <c r="BV106" s="144">
        <f>SUM(BV57, -BV58)</f>
        <v>7.7199999999999991E-2</v>
      </c>
      <c r="BW106" s="116">
        <f>SUM(BW57, -BW58)</f>
        <v>8.0700000000000022E-2</v>
      </c>
      <c r="BX106" s="176">
        <f>SUM(BX57, -BX58)</f>
        <v>8.1000000000000016E-2</v>
      </c>
      <c r="BY106" s="226">
        <f>SUM(BY51, -BY54)</f>
        <v>8.1399999999999986E-2</v>
      </c>
      <c r="BZ106" s="96">
        <f>SUM(BZ51, -BZ54)</f>
        <v>8.7699999999999986E-2</v>
      </c>
      <c r="CA106" s="150">
        <f>SUM(CA55, -CA57)</f>
        <v>8.1600000000000006E-2</v>
      </c>
      <c r="CB106" s="144">
        <f>SUM(CB51, -CB53)</f>
        <v>8.1900000000000001E-2</v>
      </c>
      <c r="CC106" s="116">
        <f>SUM(CC51, -CC53)</f>
        <v>8.1100000000000005E-2</v>
      </c>
      <c r="CD106" s="176">
        <f>SUM(CD55, -CD57)</f>
        <v>8.5900000000000004E-2</v>
      </c>
      <c r="CE106" s="146">
        <f>SUM(CE53, -CE55)</f>
        <v>7.9399999999999998E-2</v>
      </c>
      <c r="CF106" s="120">
        <f>SUM(CF54, -CF56)</f>
        <v>7.7800000000000008E-2</v>
      </c>
      <c r="CG106" s="179">
        <f>SUM(CG52, -CG53)</f>
        <v>7.640000000000001E-2</v>
      </c>
      <c r="CH106" s="146">
        <f>SUM(CH54, -CH56)</f>
        <v>7.9700000000000007E-2</v>
      </c>
      <c r="CI106" s="116">
        <f>SUM(CI55, -CI57)</f>
        <v>7.1899999999999992E-2</v>
      </c>
      <c r="CJ106" s="179">
        <f>SUM(CJ54, -CJ56)</f>
        <v>7.4899999999999994E-2</v>
      </c>
      <c r="CK106" s="144">
        <f>SUM(CK57, -CK58)</f>
        <v>8.8100000000000012E-2</v>
      </c>
      <c r="CL106" s="208">
        <f>SUM(CL52, -CL53)</f>
        <v>7.9600000000000004E-2</v>
      </c>
      <c r="CM106" s="176">
        <f>SUM(CM57, -CM58)</f>
        <v>9.0200000000000002E-2</v>
      </c>
      <c r="CN106" s="144">
        <f>SUM(CN55, -CN56)</f>
        <v>8.0399999999999999E-2</v>
      </c>
      <c r="CO106" s="120">
        <f>SUM(CO54, -CO56)</f>
        <v>8.2199999999999995E-2</v>
      </c>
      <c r="CP106" s="179">
        <f>SUM(CP53, -CP55)</f>
        <v>8.2100000000000006E-2</v>
      </c>
      <c r="CQ106" s="246">
        <f>SUM(CQ56, -CQ57)</f>
        <v>9.5899999999999999E-2</v>
      </c>
      <c r="CR106" s="116">
        <f>SUM(CR51, -CR53)</f>
        <v>9.5699999999999993E-2</v>
      </c>
      <c r="CS106" s="178">
        <f>SUM(CS51, -CS52)</f>
        <v>8.7499999999999994E-2</v>
      </c>
      <c r="CT106" s="146">
        <f>SUM(CT51, -CT54)</f>
        <v>8.7500000000000008E-2</v>
      </c>
      <c r="CU106" s="247">
        <f>SUM(CU56, -CU57)</f>
        <v>8.5199999999999998E-2</v>
      </c>
      <c r="CV106" s="179">
        <f>SUM(CV54, -CV55)</f>
        <v>8.0399999999999999E-2</v>
      </c>
      <c r="CW106" s="146">
        <f>SUM(CW53, -CW55)</f>
        <v>7.9500000000000001E-2</v>
      </c>
      <c r="CX106" s="116">
        <f>SUM(CX55, -CX56)</f>
        <v>8.3499999999999991E-2</v>
      </c>
      <c r="CY106" s="176">
        <f>SUM(CY55, -CY56)</f>
        <v>6.8000000000000005E-2</v>
      </c>
      <c r="CZ106" s="144">
        <f>SUM(CZ57, -CZ58)</f>
        <v>7.2500000000000009E-2</v>
      </c>
      <c r="DA106" s="116">
        <f>SUM(DA57, -DA58)</f>
        <v>6.4900000000000013E-2</v>
      </c>
      <c r="DB106" s="179">
        <f>SUM(DB51, -DB54)</f>
        <v>7.5499999999999998E-2</v>
      </c>
      <c r="DC106" s="146">
        <f>SUM(DC51, -DC54)</f>
        <v>8.4699999999999984E-2</v>
      </c>
      <c r="DD106" s="247">
        <f>SUM(DD56, -DD57)</f>
        <v>9.0400000000000008E-2</v>
      </c>
      <c r="DE106" s="187">
        <f>SUM(DE51, -DE54)</f>
        <v>8.249999999999999E-2</v>
      </c>
      <c r="DF106" s="166">
        <f>SUM(DF51, -DF54)</f>
        <v>7.6899999999999982E-2</v>
      </c>
      <c r="DG106" s="120">
        <f>SUM(DG51, -DG54)</f>
        <v>7.619999999999999E-2</v>
      </c>
      <c r="DH106" s="176">
        <f>SUM(DH51, -DH54)</f>
        <v>8.3699999999999983E-2</v>
      </c>
      <c r="DI106" s="146">
        <f>SUM(DI52, -DI54)</f>
        <v>0.11899999999999999</v>
      </c>
      <c r="DJ106" s="120">
        <f>SUM(DJ53, -DJ56)</f>
        <v>0.1215</v>
      </c>
      <c r="DK106" s="176">
        <f>SUM(DK52, -DK53)</f>
        <v>0.1142</v>
      </c>
      <c r="DL106" s="120">
        <f>SUM(DL53, -DL55)</f>
        <v>0.1071</v>
      </c>
      <c r="DM106" s="120">
        <f>SUM(DM53, -DM55)</f>
        <v>0.10589999999999999</v>
      </c>
      <c r="DN106" s="340">
        <f>SUM(DN56, -DN57)</f>
        <v>0.11690000000000002</v>
      </c>
      <c r="DO106" s="346">
        <f>SUM(DO91, -DO96)</f>
        <v>0</v>
      </c>
      <c r="DP106" s="208">
        <f>SUM(DP51, -DP54)</f>
        <v>8.7199999999999986E-2</v>
      </c>
      <c r="DQ106" s="187">
        <f>SUM(DQ51, -DQ54)</f>
        <v>9.5000000000000001E-2</v>
      </c>
      <c r="DR106" s="166">
        <f>SUM(DR51, -DR54)</f>
        <v>0.1411</v>
      </c>
      <c r="DS106" s="120">
        <f>SUM(DS54, -DS55)</f>
        <v>0.15139999999999998</v>
      </c>
      <c r="DT106" s="273">
        <f>SUM(DT55, -DT57)</f>
        <v>0.15710000000000002</v>
      </c>
      <c r="DU106" s="246">
        <f>SUM(DU55, -DU57)</f>
        <v>0.14069999999999999</v>
      </c>
      <c r="DV106" s="120">
        <f>SUM(DV53, -DV55)</f>
        <v>0.15410000000000001</v>
      </c>
      <c r="DW106" s="179">
        <f>SUM(DW53, -DW55)</f>
        <v>0.14560000000000001</v>
      </c>
      <c r="DX106" s="120">
        <f>SUM(DX54, -DX56)</f>
        <v>0.1366</v>
      </c>
      <c r="DY106" s="118">
        <f>SUM(DY56, -DY57)</f>
        <v>0.13179999999999997</v>
      </c>
      <c r="DZ106" s="116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46">
        <f>SUM(EK53, -EK56)</f>
        <v>0.12079999999999999</v>
      </c>
      <c r="EL106" s="120">
        <f>SUM(EL54, -EL56)</f>
        <v>0.1255</v>
      </c>
      <c r="EM106" s="179">
        <f>SUM(EM53, -EM55)</f>
        <v>9.3899999999999997E-2</v>
      </c>
      <c r="EN106" s="146">
        <f>SUM(EN53, -EN55)</f>
        <v>0.1096</v>
      </c>
      <c r="EO106" s="120">
        <f>SUM(EO53, -EO55)</f>
        <v>0.1069</v>
      </c>
      <c r="EP106" s="179">
        <f>SUM(EP53, -EP55)</f>
        <v>0.1343</v>
      </c>
      <c r="EQ106" s="120">
        <f>SUM(EQ54, -EQ56)</f>
        <v>9.9399999999999988E-2</v>
      </c>
      <c r="ER106" s="120">
        <f>SUM(ER54, -ER56)</f>
        <v>9.2799999999999994E-2</v>
      </c>
      <c r="ES106" s="120">
        <f>SUM(ES54, -ES56)</f>
        <v>0.1197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2"/>
      <c r="D107" s="158" t="s">
        <v>40</v>
      </c>
      <c r="E107" s="27" t="s">
        <v>84</v>
      </c>
      <c r="F107" s="143" t="s">
        <v>70</v>
      </c>
      <c r="G107" s="158" t="s">
        <v>38</v>
      </c>
      <c r="H107" s="117" t="s">
        <v>42</v>
      </c>
      <c r="I107" s="184" t="s">
        <v>51</v>
      </c>
      <c r="J107" s="163" t="s">
        <v>47</v>
      </c>
      <c r="K107" s="122" t="s">
        <v>45</v>
      </c>
      <c r="L107" s="199" t="s">
        <v>51</v>
      </c>
      <c r="M107" s="185" t="s">
        <v>54</v>
      </c>
      <c r="N107" s="114" t="s">
        <v>67</v>
      </c>
      <c r="O107" s="174" t="s">
        <v>52</v>
      </c>
      <c r="P107" s="164" t="s">
        <v>51</v>
      </c>
      <c r="Q107" s="124" t="s">
        <v>54</v>
      </c>
      <c r="R107" s="186" t="s">
        <v>59</v>
      </c>
      <c r="S107" s="232" t="s">
        <v>44</v>
      </c>
      <c r="T107" s="45" t="s">
        <v>46</v>
      </c>
      <c r="U107" s="233" t="s">
        <v>37</v>
      </c>
      <c r="V107" s="231" t="s">
        <v>57</v>
      </c>
      <c r="W107" s="18" t="s">
        <v>45</v>
      </c>
      <c r="X107" s="162" t="s">
        <v>36</v>
      </c>
      <c r="Y107" s="152" t="s">
        <v>52</v>
      </c>
      <c r="Z107" s="123" t="s">
        <v>64</v>
      </c>
      <c r="AA107" s="174" t="s">
        <v>39</v>
      </c>
      <c r="AB107" s="154" t="s">
        <v>45</v>
      </c>
      <c r="AC107" s="123" t="s">
        <v>64</v>
      </c>
      <c r="AD107" s="174" t="s">
        <v>46</v>
      </c>
      <c r="AE107" s="231" t="s">
        <v>57</v>
      </c>
      <c r="AF107" s="11" t="s">
        <v>38</v>
      </c>
      <c r="AG107" s="233" t="s">
        <v>52</v>
      </c>
      <c r="AH107" s="164" t="s">
        <v>52</v>
      </c>
      <c r="AI107" s="168" t="s">
        <v>67</v>
      </c>
      <c r="AJ107" s="177" t="s">
        <v>65</v>
      </c>
      <c r="AK107" s="270" t="s">
        <v>54</v>
      </c>
      <c r="AL107" s="32" t="s">
        <v>53</v>
      </c>
      <c r="AM107" s="165" t="s">
        <v>41</v>
      </c>
      <c r="AN107" s="200" t="s">
        <v>41</v>
      </c>
      <c r="AO107" s="117" t="s">
        <v>55</v>
      </c>
      <c r="AP107" s="263" t="s">
        <v>54</v>
      </c>
      <c r="AQ107" s="161" t="s">
        <v>54</v>
      </c>
      <c r="AR107" s="260" t="s">
        <v>54</v>
      </c>
      <c r="AS107" s="186" t="s">
        <v>48</v>
      </c>
      <c r="AT107" s="259" t="s">
        <v>36</v>
      </c>
      <c r="AU107" s="11" t="s">
        <v>36</v>
      </c>
      <c r="AV107" s="155" t="s">
        <v>36</v>
      </c>
      <c r="AW107" s="158" t="s">
        <v>39</v>
      </c>
      <c r="AX107" s="168" t="s">
        <v>41</v>
      </c>
      <c r="AY107" s="186" t="s">
        <v>41</v>
      </c>
      <c r="AZ107" s="164" t="s">
        <v>55</v>
      </c>
      <c r="BA107" s="117" t="s">
        <v>65</v>
      </c>
      <c r="BB107" s="182" t="s">
        <v>40</v>
      </c>
      <c r="BC107" s="164" t="s">
        <v>55</v>
      </c>
      <c r="BD107" s="188" t="s">
        <v>55</v>
      </c>
      <c r="BE107" s="174" t="s">
        <v>57</v>
      </c>
      <c r="BF107" s="142" t="s">
        <v>68</v>
      </c>
      <c r="BG107" s="114" t="s">
        <v>57</v>
      </c>
      <c r="BH107" s="174" t="s">
        <v>57</v>
      </c>
      <c r="BI107" s="164" t="s">
        <v>55</v>
      </c>
      <c r="BJ107" s="114" t="s">
        <v>57</v>
      </c>
      <c r="BK107" s="177" t="s">
        <v>68</v>
      </c>
      <c r="BL107" s="164" t="s">
        <v>53</v>
      </c>
      <c r="BM107" s="188" t="s">
        <v>53</v>
      </c>
      <c r="BN107" s="183" t="s">
        <v>46</v>
      </c>
      <c r="BO107" s="122" t="s">
        <v>46</v>
      </c>
      <c r="BP107" s="117" t="s">
        <v>68</v>
      </c>
      <c r="BQ107" s="117" t="s">
        <v>55</v>
      </c>
      <c r="BS107" s="163" t="s">
        <v>64</v>
      </c>
      <c r="BT107" s="122" t="s">
        <v>36</v>
      </c>
      <c r="BU107" s="177" t="s">
        <v>55</v>
      </c>
      <c r="BV107" s="158" t="s">
        <v>39</v>
      </c>
      <c r="BW107" s="117" t="s">
        <v>65</v>
      </c>
      <c r="BX107" s="177" t="s">
        <v>55</v>
      </c>
      <c r="BY107" s="259" t="s">
        <v>39</v>
      </c>
      <c r="BZ107" s="11" t="s">
        <v>39</v>
      </c>
      <c r="CA107" s="162" t="s">
        <v>46</v>
      </c>
      <c r="CB107" s="142" t="s">
        <v>55</v>
      </c>
      <c r="CC107" s="117" t="s">
        <v>55</v>
      </c>
      <c r="CD107" s="186" t="s">
        <v>48</v>
      </c>
      <c r="CE107" s="164" t="s">
        <v>53</v>
      </c>
      <c r="CF107" s="119" t="s">
        <v>39</v>
      </c>
      <c r="CG107" s="180" t="s">
        <v>39</v>
      </c>
      <c r="CH107" s="158" t="s">
        <v>39</v>
      </c>
      <c r="CI107" s="123" t="s">
        <v>40</v>
      </c>
      <c r="CJ107" s="180" t="s">
        <v>39</v>
      </c>
      <c r="CK107" s="163" t="s">
        <v>40</v>
      </c>
      <c r="CL107" s="168" t="s">
        <v>48</v>
      </c>
      <c r="CM107" s="180" t="s">
        <v>36</v>
      </c>
      <c r="CN107" s="152" t="s">
        <v>57</v>
      </c>
      <c r="CO107" s="117" t="s">
        <v>55</v>
      </c>
      <c r="CP107" s="183" t="s">
        <v>46</v>
      </c>
      <c r="CQ107" s="142" t="s">
        <v>68</v>
      </c>
      <c r="CR107" s="122" t="s">
        <v>46</v>
      </c>
      <c r="CS107" s="174" t="s">
        <v>57</v>
      </c>
      <c r="CT107" s="142" t="s">
        <v>55</v>
      </c>
      <c r="CU107" s="188" t="s">
        <v>37</v>
      </c>
      <c r="CV107" s="177" t="s">
        <v>65</v>
      </c>
      <c r="CW107" s="158" t="s">
        <v>36</v>
      </c>
      <c r="CX107" s="117" t="s">
        <v>55</v>
      </c>
      <c r="CY107" s="177" t="s">
        <v>55</v>
      </c>
      <c r="CZ107" s="142" t="s">
        <v>65</v>
      </c>
      <c r="DA107" s="117" t="s">
        <v>65</v>
      </c>
      <c r="DB107" s="174" t="s">
        <v>57</v>
      </c>
      <c r="DC107" s="152" t="s">
        <v>57</v>
      </c>
      <c r="DD107" s="117" t="s">
        <v>68</v>
      </c>
      <c r="DE107" s="263" t="s">
        <v>54</v>
      </c>
      <c r="DF107" s="161" t="s">
        <v>54</v>
      </c>
      <c r="DG107" s="188" t="s">
        <v>53</v>
      </c>
      <c r="DH107" s="263" t="s">
        <v>54</v>
      </c>
      <c r="DI107" s="142" t="s">
        <v>68</v>
      </c>
      <c r="DJ107" s="123" t="s">
        <v>47</v>
      </c>
      <c r="DK107" s="182" t="s">
        <v>47</v>
      </c>
      <c r="DL107" s="117" t="s">
        <v>65</v>
      </c>
      <c r="DM107" s="260" t="s">
        <v>54</v>
      </c>
      <c r="DN107" s="331" t="s">
        <v>53</v>
      </c>
      <c r="DO107" s="345"/>
      <c r="DP107" s="117" t="s">
        <v>65</v>
      </c>
      <c r="DQ107" s="263" t="s">
        <v>54</v>
      </c>
      <c r="DR107" s="161" t="s">
        <v>54</v>
      </c>
      <c r="DS107" s="260" t="s">
        <v>54</v>
      </c>
      <c r="DT107" s="180" t="s">
        <v>39</v>
      </c>
      <c r="DU107" s="164" t="s">
        <v>55</v>
      </c>
      <c r="DV107" s="123" t="s">
        <v>47</v>
      </c>
      <c r="DW107" s="182" t="s">
        <v>40</v>
      </c>
      <c r="DX107" s="168" t="s">
        <v>48</v>
      </c>
      <c r="DY107" s="123" t="s">
        <v>47</v>
      </c>
      <c r="DZ107" s="168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200" t="s">
        <v>48</v>
      </c>
      <c r="EL107" s="168" t="s">
        <v>48</v>
      </c>
      <c r="EM107" s="182" t="s">
        <v>40</v>
      </c>
      <c r="EN107" s="163" t="s">
        <v>40</v>
      </c>
      <c r="EO107" s="123" t="s">
        <v>47</v>
      </c>
      <c r="EP107" s="182" t="s">
        <v>47</v>
      </c>
      <c r="EQ107" s="168" t="s">
        <v>41</v>
      </c>
      <c r="ER107" s="168" t="s">
        <v>41</v>
      </c>
      <c r="ES107" s="168" t="s">
        <v>41</v>
      </c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3">
        <f>SUM(C97, -C104,)</f>
        <v>0</v>
      </c>
      <c r="D108" s="146">
        <f>SUM(D55, -D57)</f>
        <v>4.4999999999999997E-3</v>
      </c>
      <c r="E108" s="93">
        <f>SUM(E54, -E57)</f>
        <v>6.9000000000000016E-3</v>
      </c>
      <c r="F108" s="151">
        <f>SUM(F51, -F52)</f>
        <v>1.3600000000000001E-2</v>
      </c>
      <c r="G108" s="146">
        <f>SUM(G53, -G54)</f>
        <v>4.07E-2</v>
      </c>
      <c r="H108" s="120">
        <f>SUM(H52, -H53)</f>
        <v>2.3699999999999999E-2</v>
      </c>
      <c r="I108" s="179">
        <f>SUM(I57, -I58)</f>
        <v>2.47E-2</v>
      </c>
      <c r="J108" s="146">
        <f>SUM(J54, -J56)</f>
        <v>1.6999999999999998E-2</v>
      </c>
      <c r="K108" s="116">
        <f>SUM(K56, -K58)</f>
        <v>1.6300000000000002E-2</v>
      </c>
      <c r="L108" s="179">
        <f>SUM(L56, -L58)</f>
        <v>3.5699999999999996E-2</v>
      </c>
      <c r="M108" s="146">
        <f>SUM(M54, -M55)</f>
        <v>3.2000000000000001E-2</v>
      </c>
      <c r="N108" s="116">
        <f>SUM(N53, -N54)</f>
        <v>2.6200000000000001E-2</v>
      </c>
      <c r="O108" s="175">
        <f>SUM(O54, -O55)</f>
        <v>2.01E-2</v>
      </c>
      <c r="P108" s="146">
        <f>SUM(P55, -P56)</f>
        <v>1.84E-2</v>
      </c>
      <c r="Q108" s="120">
        <f>SUM(Q54, -Q55)</f>
        <v>1.6100000000000003E-2</v>
      </c>
      <c r="R108" s="175">
        <f>SUM(R54, -R56)</f>
        <v>1.3100000000000001E-2</v>
      </c>
      <c r="S108" s="224">
        <f>SUM(S55, -S57)</f>
        <v>1.8299999999999997E-2</v>
      </c>
      <c r="T108" s="94">
        <f>SUM(T54, -T55)</f>
        <v>1.4800000000000001E-2</v>
      </c>
      <c r="U108" s="151">
        <f>SUM(U57, -U58)</f>
        <v>3.1899999999999991E-2</v>
      </c>
      <c r="V108" s="226">
        <f>SUM(V53, -V56)</f>
        <v>4.2000000000000003E-2</v>
      </c>
      <c r="W108" s="219">
        <f>SUM(W55, -W56)</f>
        <v>3.4700000000000002E-2</v>
      </c>
      <c r="X108" s="150">
        <f>SUM(X55, -X57)</f>
        <v>3.9600000000000003E-2</v>
      </c>
      <c r="Y108" s="153">
        <f>SUM(Y54, -Y56)</f>
        <v>5.1900000000000002E-2</v>
      </c>
      <c r="Z108" s="120">
        <f>SUM(Z52, -Z53)</f>
        <v>6.2599999999999989E-2</v>
      </c>
      <c r="AA108" s="176">
        <f>SUM(AA55, -AA57)</f>
        <v>4.53E-2</v>
      </c>
      <c r="AB108" s="166">
        <f>SUM(AB56, -AB58)</f>
        <v>4.3800000000000006E-2</v>
      </c>
      <c r="AC108" s="120">
        <f>SUM(AC52, -AC53)</f>
        <v>5.2800000000000007E-2</v>
      </c>
      <c r="AD108" s="175">
        <f>SUM(AD55, -AD56)</f>
        <v>5.1199999999999996E-2</v>
      </c>
      <c r="AE108" s="226">
        <f>SUM(AE55, -AE58)</f>
        <v>4.4199999999999996E-2</v>
      </c>
      <c r="AF108" s="96">
        <f>SUM(AF56, -AF58)</f>
        <v>5.0099999999999992E-2</v>
      </c>
      <c r="AG108" s="145">
        <f>SUM(AG54, -AG55)</f>
        <v>5.57E-2</v>
      </c>
      <c r="AH108" s="153">
        <f>SUM(AH54, -AH55)</f>
        <v>6.1899999999999997E-2</v>
      </c>
      <c r="AI108" s="208">
        <f>SUM(AI54, -AI55)</f>
        <v>5.4199999999999998E-2</v>
      </c>
      <c r="AJ108" s="179">
        <f>SUM(AJ51, -AJ52)</f>
        <v>6.2600000000000017E-2</v>
      </c>
      <c r="AK108" s="224">
        <f>SUM(AK53, -AK54)</f>
        <v>5.45E-2</v>
      </c>
      <c r="AL108" s="93">
        <f>SUM(AL52, -AL53)</f>
        <v>4.4500000000000005E-2</v>
      </c>
      <c r="AM108" s="151">
        <f>SUM(AM54, -AM55)</f>
        <v>5.5E-2</v>
      </c>
      <c r="AN108" s="146">
        <f>SUM(AN54, -AN55)</f>
        <v>6.2899999999999998E-2</v>
      </c>
      <c r="AO108" s="118">
        <f>SUM(AO51, -AO53)</f>
        <v>6.83E-2</v>
      </c>
      <c r="AP108" s="179">
        <f>SUM(AP53, -AP54)</f>
        <v>6.2099999999999995E-2</v>
      </c>
      <c r="AQ108" s="146">
        <f>SUM(AQ53, -AQ54)</f>
        <v>6.54E-2</v>
      </c>
      <c r="AR108" s="120">
        <f>SUM(AR53, -AR54)</f>
        <v>8.3500000000000005E-2</v>
      </c>
      <c r="AS108" s="179">
        <f>SUM(AS54, -AS56)</f>
        <v>6.5299999999999997E-2</v>
      </c>
      <c r="AT108" s="226">
        <f>SUM(AT55, -AT57)</f>
        <v>5.3800000000000008E-2</v>
      </c>
      <c r="AU108" s="93">
        <f>SUM(AU55, -AU57)</f>
        <v>5.0299999999999997E-2</v>
      </c>
      <c r="AV108" s="150">
        <f>SUM(AV55, -AV57)</f>
        <v>4.9600000000000005E-2</v>
      </c>
      <c r="AW108" s="144">
        <f>SUM(AW55, -AW57)</f>
        <v>5.1799999999999999E-2</v>
      </c>
      <c r="AX108" s="120">
        <f>SUM(AX54, -AX55)</f>
        <v>7.4099999999999999E-2</v>
      </c>
      <c r="AY108" s="179">
        <f>SUM(AY54, -AY55)</f>
        <v>7.3399999999999993E-2</v>
      </c>
      <c r="AZ108" s="148">
        <f>SUM(AZ51, -AZ52)</f>
        <v>6.6000000000000003E-2</v>
      </c>
      <c r="BA108" s="120">
        <f>SUM(BA52, -BA53)</f>
        <v>6.4500000000000002E-2</v>
      </c>
      <c r="BB108" s="179">
        <f>SUM(BB53, -BB55)</f>
        <v>6.83E-2</v>
      </c>
      <c r="BC108" s="148">
        <f>SUM(BC51, -BC52)</f>
        <v>7.4500000000000011E-2</v>
      </c>
      <c r="BD108" s="118">
        <f>SUM(BD51, -BD52)</f>
        <v>7.9799999999999996E-2</v>
      </c>
      <c r="BE108" s="176">
        <f>SUM(BE57, -BE58)</f>
        <v>7.2999999999999995E-2</v>
      </c>
      <c r="BF108" s="144">
        <f>SUM(BF52, -BF54)</f>
        <v>7.5200000000000017E-2</v>
      </c>
      <c r="BG108" s="116">
        <f>SUM(BG57, -BG58)</f>
        <v>6.8599999999999994E-2</v>
      </c>
      <c r="BH108" s="176">
        <f>SUM(BH57, -BH58)</f>
        <v>7.4800000000000005E-2</v>
      </c>
      <c r="BI108" s="148">
        <f>SUM(BI51, -BI52)</f>
        <v>6.4399999999999999E-2</v>
      </c>
      <c r="BJ108" s="116">
        <f>SUM(BJ57, -BJ58)</f>
        <v>7.7600000000000002E-2</v>
      </c>
      <c r="BK108" s="176">
        <f>SUM(BK52, -BK54)</f>
        <v>7.2999999999999995E-2</v>
      </c>
      <c r="BL108" s="144">
        <f>SUM(BL51, -BL53)</f>
        <v>4.8500000000000001E-2</v>
      </c>
      <c r="BM108" s="116">
        <f>SUM(BM51, -BM53)</f>
        <v>6.1099999999999988E-2</v>
      </c>
      <c r="BN108" s="273">
        <f>SUM(BN55, -BN57)</f>
        <v>5.28E-2</v>
      </c>
      <c r="BO108" s="247">
        <f>SUM(BO55, -BO56)</f>
        <v>5.0900000000000001E-2</v>
      </c>
      <c r="BP108" s="116">
        <f>SUM(BP52, -BP54)</f>
        <v>4.4600000000000015E-2</v>
      </c>
      <c r="BQ108" s="118">
        <f>SUM(BQ51, -BQ53)</f>
        <v>2.7900000000000008E-2</v>
      </c>
      <c r="BS108" s="146">
        <f>SUM(BS53, -BS54)</f>
        <v>2.4999999999999994E-2</v>
      </c>
      <c r="BT108" s="116">
        <f>SUM(BT55, -BT57)</f>
        <v>3.9500000000000007E-2</v>
      </c>
      <c r="BU108" s="178">
        <f>SUM(BU51, -BU53)</f>
        <v>6.1100000000000015E-2</v>
      </c>
      <c r="BV108" s="144">
        <f>SUM(BV56, -BV57)</f>
        <v>6.8099999999999994E-2</v>
      </c>
      <c r="BW108" s="120">
        <f>SUM(BW51, -BW53)</f>
        <v>7.4400000000000008E-2</v>
      </c>
      <c r="BX108" s="178">
        <f>SUM(BX51, -BX53)</f>
        <v>7.5600000000000001E-2</v>
      </c>
      <c r="BY108" s="226">
        <f>SUM(BY56, -BY57)</f>
        <v>7.2800000000000004E-2</v>
      </c>
      <c r="BZ108" s="93">
        <f>SUM(BZ56, -BZ57)</f>
        <v>8.0500000000000002E-2</v>
      </c>
      <c r="CA108" s="271">
        <f>SUM(CA56, -CA57)</f>
        <v>7.8700000000000006E-2</v>
      </c>
      <c r="CB108" s="148">
        <f>SUM(CB51, -CB52)</f>
        <v>8.0700000000000008E-2</v>
      </c>
      <c r="CC108" s="118">
        <f>SUM(CC51, -CC52)</f>
        <v>6.9200000000000012E-2</v>
      </c>
      <c r="CD108" s="179">
        <f>SUM(CD54, -CD56)</f>
        <v>8.2299999999999998E-2</v>
      </c>
      <c r="CE108" s="166">
        <f>SUM(CE52, -CE53)</f>
        <v>7.3000000000000009E-2</v>
      </c>
      <c r="CF108" s="116">
        <f>SUM(CF55, -CF57)</f>
        <v>6.9000000000000006E-2</v>
      </c>
      <c r="CG108" s="176">
        <f>SUM(CG55, -CG57)</f>
        <v>7.3599999999999999E-2</v>
      </c>
      <c r="CH108" s="144">
        <f>SUM(CH55, -CH57)</f>
        <v>6.9199999999999998E-2</v>
      </c>
      <c r="CI108" s="120">
        <f>SUM(CI53, -CI55)</f>
        <v>6.3500000000000001E-2</v>
      </c>
      <c r="CJ108" s="176">
        <f>SUM(CJ55, -CJ57)</f>
        <v>7.0899999999999991E-2</v>
      </c>
      <c r="CK108" s="146">
        <f>SUM(CK53, -CK55)</f>
        <v>7.959999999999999E-2</v>
      </c>
      <c r="CL108" s="120">
        <f>SUM(CL54, -CL56)</f>
        <v>7.8700000000000006E-2</v>
      </c>
      <c r="CM108" s="176">
        <f>SUM(CM55, -CM56)</f>
        <v>8.3900000000000002E-2</v>
      </c>
      <c r="CN108" s="144">
        <f>SUM(CN57, -CN58)</f>
        <v>8.0299999999999983E-2</v>
      </c>
      <c r="CO108" s="118">
        <f>SUM(CO51, -CO52)</f>
        <v>7.980000000000001E-2</v>
      </c>
      <c r="CP108" s="273">
        <f>SUM(CP56, -CP57)</f>
        <v>7.9600000000000004E-2</v>
      </c>
      <c r="CQ108" s="144">
        <f>SUM(CQ51, -CQ53)</f>
        <v>8.8400000000000006E-2</v>
      </c>
      <c r="CR108" s="247">
        <f>SUM(CR56, -CR57)</f>
        <v>8.9800000000000005E-2</v>
      </c>
      <c r="CS108" s="176">
        <f>SUM(CS57, -CS58)</f>
        <v>8.5800000000000015E-2</v>
      </c>
      <c r="CT108" s="148">
        <f>SUM(CT51, -CT53)</f>
        <v>8.4100000000000008E-2</v>
      </c>
      <c r="CU108" s="120">
        <f>SUM(CU54, -CU55)</f>
        <v>8.4999999999999992E-2</v>
      </c>
      <c r="CV108" s="179">
        <f>SUM(CV51, -CV53)</f>
        <v>7.8099999999999989E-2</v>
      </c>
      <c r="CW108" s="144">
        <f>SUM(CW55, -CW56)</f>
        <v>7.8100000000000003E-2</v>
      </c>
      <c r="CX108" s="118">
        <f>SUM(CX51, -CX54)</f>
        <v>8.3000000000000004E-2</v>
      </c>
      <c r="CY108" s="178">
        <f>SUM(CY51, -CY54)</f>
        <v>6.4000000000000015E-2</v>
      </c>
      <c r="CZ108" s="146">
        <f>SUM(CZ51, -CZ54)</f>
        <v>6.0700000000000004E-2</v>
      </c>
      <c r="DA108" s="120">
        <f>SUM(DA51, -DA54)</f>
        <v>4.9299999999999997E-2</v>
      </c>
      <c r="DB108" s="176">
        <f>SUM(DB57, -DB58)</f>
        <v>7.2599999999999998E-2</v>
      </c>
      <c r="DC108" s="144">
        <f>SUM(DC57, -DC58)</f>
        <v>7.3399999999999993E-2</v>
      </c>
      <c r="DD108" s="116">
        <f>SUM(DD51, -DD53)</f>
        <v>8.1100000000000005E-2</v>
      </c>
      <c r="DE108" s="179">
        <f>SUM(DE51, -DE53)</f>
        <v>6.0099999999999987E-2</v>
      </c>
      <c r="DF108" s="146">
        <f>SUM(DF51, -DF53)</f>
        <v>7.569999999999999E-2</v>
      </c>
      <c r="DG108" s="208">
        <f>SUM(DG52, -DG54)</f>
        <v>7.1399999999999991E-2</v>
      </c>
      <c r="DH108" s="179">
        <f>SUM(DH52, -DH54)</f>
        <v>8.3299999999999999E-2</v>
      </c>
      <c r="DI108" s="144">
        <f>SUM(DI52, -DI53)</f>
        <v>0.1173</v>
      </c>
      <c r="DJ108" s="120">
        <f>SUM(DJ54, -DJ56)</f>
        <v>0.1133</v>
      </c>
      <c r="DK108" s="179">
        <f>SUM(DK54, -DK56)</f>
        <v>0.1084</v>
      </c>
      <c r="DL108" s="120">
        <f>SUM(DL52, -DL53)</f>
        <v>0.1069</v>
      </c>
      <c r="DM108" s="120">
        <f>SUM(DM52, -DM54)</f>
        <v>0.10009999999999999</v>
      </c>
      <c r="DN108" s="336">
        <f>SUM(DN52, -DN54)</f>
        <v>0.1143</v>
      </c>
      <c r="DO108" s="346">
        <f>SUM(DO97, -DO104,)</f>
        <v>0</v>
      </c>
      <c r="DP108" s="120">
        <f>SUM(DP52, -DP54)</f>
        <v>8.1599999999999992E-2</v>
      </c>
      <c r="DQ108" s="179">
        <f>SUM(DQ51, -DQ53)</f>
        <v>7.350000000000001E-2</v>
      </c>
      <c r="DR108" s="146">
        <f>SUM(DR51, -DR53)</f>
        <v>0.1094</v>
      </c>
      <c r="DS108" s="120">
        <f>SUM(DS51, -DS53)</f>
        <v>0.14319999999999999</v>
      </c>
      <c r="DT108" s="176">
        <f>SUM(DT56, -DT57)</f>
        <v>0.14069999999999999</v>
      </c>
      <c r="DU108" s="148">
        <f>SUM(DU51, -DU52)</f>
        <v>0.1305</v>
      </c>
      <c r="DV108" s="120">
        <f>SUM(DV54, -DV55)</f>
        <v>0.14029999999999998</v>
      </c>
      <c r="DW108" s="179">
        <f>SUM(DW54, -DW56)</f>
        <v>0.14250000000000002</v>
      </c>
      <c r="DX108" s="120">
        <f>SUM(DX53, -DX55)</f>
        <v>0.129</v>
      </c>
      <c r="DY108" s="120">
        <f>SUM(DY53, -DY55)</f>
        <v>0.1077</v>
      </c>
      <c r="DZ108" s="120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297">SUM(EC97, -EC104)</f>
        <v>0</v>
      </c>
      <c r="ED108" s="6">
        <f t="shared" si="297"/>
        <v>0</v>
      </c>
      <c r="EE108" s="6">
        <f t="shared" si="297"/>
        <v>0</v>
      </c>
      <c r="EF108" s="6">
        <f t="shared" si="297"/>
        <v>0</v>
      </c>
      <c r="EG108" s="6">
        <f t="shared" si="297"/>
        <v>0</v>
      </c>
      <c r="EH108" s="6">
        <f t="shared" si="297"/>
        <v>0</v>
      </c>
      <c r="EI108" s="6">
        <f t="shared" si="297"/>
        <v>0</v>
      </c>
      <c r="EK108" s="146">
        <f>SUM(EK53, -EK55)</f>
        <v>0.10949999999999999</v>
      </c>
      <c r="EL108" s="120">
        <f>SUM(EL53, -EL55)</f>
        <v>0.1234</v>
      </c>
      <c r="EM108" s="179">
        <f>SUM(EM54, -EM56)</f>
        <v>8.1699999999999995E-2</v>
      </c>
      <c r="EN108" s="146">
        <f>SUM(EN54, -EN56)</f>
        <v>8.9099999999999999E-2</v>
      </c>
      <c r="EO108" s="120">
        <f>SUM(EO54, -EO56)</f>
        <v>0.1048</v>
      </c>
      <c r="EP108" s="179">
        <f>SUM(EP54, -EP56)</f>
        <v>0.1065</v>
      </c>
      <c r="EQ108" s="120">
        <f>SUM(EQ53, -EQ55)</f>
        <v>9.7900000000000001E-2</v>
      </c>
      <c r="ER108" s="120">
        <f>SUM(ER53, -ER55)</f>
        <v>8.5699999999999998E-2</v>
      </c>
      <c r="ES108" s="120">
        <f>SUM(ES53, -ES55)</f>
        <v>0.1079</v>
      </c>
      <c r="ET108" s="6">
        <f t="shared" ref="ES108:EV108" si="298">SUM(ET97, -ET104)</f>
        <v>0</v>
      </c>
      <c r="EU108" s="6">
        <f t="shared" si="298"/>
        <v>0</v>
      </c>
      <c r="EV108" s="6">
        <f t="shared" si="298"/>
        <v>0</v>
      </c>
      <c r="EW108" s="6">
        <f>SUM(EW97, -EW104,)</f>
        <v>0</v>
      </c>
      <c r="EX108" s="6">
        <f>SUM(EX97, -EX104,)</f>
        <v>0</v>
      </c>
      <c r="EY108" s="6">
        <f t="shared" ref="EY108:FB108" si="299">SUM(EY97, -EY104)</f>
        <v>0</v>
      </c>
      <c r="EZ108" s="6">
        <f t="shared" si="299"/>
        <v>0</v>
      </c>
      <c r="FA108" s="6">
        <f t="shared" si="299"/>
        <v>0</v>
      </c>
      <c r="FB108" s="6">
        <f t="shared" si="299"/>
        <v>0</v>
      </c>
      <c r="FC108" s="6">
        <f>SUM(FC97, -FC104,)</f>
        <v>0</v>
      </c>
      <c r="FD108" s="6">
        <f>SUM(FD97, -FD104,)</f>
        <v>0</v>
      </c>
      <c r="FE108" s="6">
        <f t="shared" ref="FE108:FH108" si="300">SUM(FE97, -FE104)</f>
        <v>0</v>
      </c>
      <c r="FF108" s="6">
        <f t="shared" si="300"/>
        <v>0</v>
      </c>
      <c r="FG108" s="6">
        <f t="shared" si="300"/>
        <v>0</v>
      </c>
      <c r="FH108" s="6">
        <f t="shared" si="300"/>
        <v>0</v>
      </c>
      <c r="FI108" s="6">
        <f>SUM(FI97, -FI104,)</f>
        <v>0</v>
      </c>
      <c r="FJ108" s="6">
        <f>SUM(FJ97, -FJ104,)</f>
        <v>0</v>
      </c>
      <c r="FK108" s="6">
        <f t="shared" ref="FK108:FN108" si="301">SUM(FK97, -FK104)</f>
        <v>0</v>
      </c>
      <c r="FL108" s="6">
        <f t="shared" si="301"/>
        <v>0</v>
      </c>
      <c r="FM108" s="6">
        <f t="shared" si="301"/>
        <v>0</v>
      </c>
      <c r="FN108" s="6">
        <f t="shared" si="301"/>
        <v>0</v>
      </c>
      <c r="FO108" s="6">
        <f>SUM(FO97, -FO104,)</f>
        <v>0</v>
      </c>
      <c r="FP108" s="6">
        <f>SUM(FP97, -FP104,)</f>
        <v>0</v>
      </c>
      <c r="FQ108" s="6">
        <f t="shared" ref="FQ108:FT108" si="302">SUM(FQ97, -FQ104)</f>
        <v>0</v>
      </c>
      <c r="FR108" s="6">
        <f t="shared" si="302"/>
        <v>0</v>
      </c>
      <c r="FS108" s="6">
        <f t="shared" si="302"/>
        <v>0</v>
      </c>
      <c r="FT108" s="6">
        <f t="shared" si="302"/>
        <v>0</v>
      </c>
      <c r="FU108" s="6">
        <f>SUM(FU97, -FU104,)</f>
        <v>0</v>
      </c>
      <c r="FV108" s="6">
        <f>SUM(FV97, -FV104,)</f>
        <v>0</v>
      </c>
      <c r="FW108" s="6">
        <f t="shared" ref="FW108:FZ108" si="303">SUM(FW97, -FW104)</f>
        <v>0</v>
      </c>
      <c r="FX108" s="6">
        <f t="shared" si="303"/>
        <v>0</v>
      </c>
      <c r="FY108" s="6">
        <f t="shared" si="303"/>
        <v>0</v>
      </c>
      <c r="FZ108" s="6">
        <f t="shared" si="303"/>
        <v>0</v>
      </c>
      <c r="GA108" s="6">
        <f>SUM(GA97, -GA104,)</f>
        <v>0</v>
      </c>
      <c r="GB108" s="6">
        <f>SUM(GB97, -GB104,)</f>
        <v>0</v>
      </c>
      <c r="GC108" s="6">
        <f t="shared" ref="GC108:GF108" si="304">SUM(GC97, -GC104)</f>
        <v>0</v>
      </c>
      <c r="GD108" s="6">
        <f t="shared" si="304"/>
        <v>0</v>
      </c>
      <c r="GE108" s="6">
        <f t="shared" si="304"/>
        <v>0</v>
      </c>
      <c r="GF108" s="6">
        <f t="shared" si="304"/>
        <v>0</v>
      </c>
      <c r="GG108" s="6">
        <f>SUM(GG97, -GG104,)</f>
        <v>0</v>
      </c>
      <c r="GH108" s="6">
        <f>SUM(GH97, -GH104,)</f>
        <v>0</v>
      </c>
      <c r="GI108" s="6">
        <f t="shared" ref="GI108:GL108" si="305">SUM(GI97, -GI104)</f>
        <v>0</v>
      </c>
      <c r="GJ108" s="6">
        <f t="shared" si="305"/>
        <v>0</v>
      </c>
      <c r="GK108" s="6">
        <f t="shared" si="305"/>
        <v>0</v>
      </c>
      <c r="GL108" s="6">
        <f t="shared" si="305"/>
        <v>0</v>
      </c>
      <c r="GM108" s="6">
        <f>SUM(GM97, -GM104,)</f>
        <v>0</v>
      </c>
      <c r="GN108" s="6">
        <f>SUM(GN97, -GN104,)</f>
        <v>0</v>
      </c>
      <c r="GO108" s="6">
        <f t="shared" ref="GO108:GR108" si="306">SUM(GO97, -GO104)</f>
        <v>0</v>
      </c>
      <c r="GP108" s="6">
        <f t="shared" si="306"/>
        <v>0</v>
      </c>
      <c r="GQ108" s="6">
        <f t="shared" si="306"/>
        <v>0</v>
      </c>
      <c r="GR108" s="6">
        <f t="shared" si="306"/>
        <v>0</v>
      </c>
      <c r="GS108" s="6">
        <f>SUM(GS97, -GS104,)</f>
        <v>0</v>
      </c>
      <c r="GT108" s="6">
        <f>SUM(GT97, -GT104,)</f>
        <v>0</v>
      </c>
      <c r="GU108" s="6">
        <f t="shared" ref="GU108:HA108" si="307">SUM(GU97, -GU104)</f>
        <v>0</v>
      </c>
      <c r="GV108" s="6">
        <f t="shared" si="307"/>
        <v>0</v>
      </c>
      <c r="GW108" s="6">
        <f t="shared" si="307"/>
        <v>0</v>
      </c>
      <c r="GX108" s="6">
        <f t="shared" si="307"/>
        <v>0</v>
      </c>
      <c r="GY108" s="6">
        <f t="shared" si="307"/>
        <v>0</v>
      </c>
      <c r="GZ108" s="6">
        <f t="shared" si="307"/>
        <v>0</v>
      </c>
      <c r="HA108" s="6">
        <f t="shared" si="307"/>
        <v>0</v>
      </c>
      <c r="HC108" s="6">
        <f>SUM(HC97, -HC104,)</f>
        <v>0</v>
      </c>
      <c r="HD108" s="6">
        <f>SUM(HD97, -HD104,)</f>
        <v>0</v>
      </c>
      <c r="HE108" s="6">
        <f t="shared" ref="HE108:HH108" si="308">SUM(HE97, -HE104)</f>
        <v>0</v>
      </c>
      <c r="HF108" s="6">
        <f t="shared" si="308"/>
        <v>0</v>
      </c>
      <c r="HG108" s="6">
        <f t="shared" si="308"/>
        <v>0</v>
      </c>
      <c r="HH108" s="6">
        <f t="shared" si="308"/>
        <v>0</v>
      </c>
      <c r="HI108" s="6">
        <f>SUM(HI97, -HI104,)</f>
        <v>0</v>
      </c>
      <c r="HJ108" s="6">
        <f>SUM(HJ97, -HJ104,)</f>
        <v>0</v>
      </c>
      <c r="HK108" s="6">
        <f t="shared" ref="HK108:HN108" si="309">SUM(HK97, -HK104)</f>
        <v>0</v>
      </c>
      <c r="HL108" s="6">
        <f t="shared" si="309"/>
        <v>0</v>
      </c>
      <c r="HM108" s="6">
        <f t="shared" si="309"/>
        <v>0</v>
      </c>
      <c r="HN108" s="6">
        <f t="shared" si="309"/>
        <v>0</v>
      </c>
      <c r="HO108" s="6">
        <f>SUM(HO97, -HO104,)</f>
        <v>0</v>
      </c>
      <c r="HP108" s="6">
        <f>SUM(HP97, -HP104,)</f>
        <v>0</v>
      </c>
      <c r="HQ108" s="6">
        <f t="shared" ref="HQ108:HT108" si="310">SUM(HQ97, -HQ104)</f>
        <v>0</v>
      </c>
      <c r="HR108" s="6">
        <f t="shared" si="310"/>
        <v>0</v>
      </c>
      <c r="HS108" s="6">
        <f t="shared" si="310"/>
        <v>0</v>
      </c>
      <c r="HT108" s="6">
        <f t="shared" si="310"/>
        <v>0</v>
      </c>
      <c r="HU108" s="6">
        <f>SUM(HU97, -HU104,)</f>
        <v>0</v>
      </c>
      <c r="HV108" s="6">
        <f>SUM(HV97, -HV104,)</f>
        <v>0</v>
      </c>
      <c r="HW108" s="6">
        <f t="shared" ref="HW108:HZ108" si="311">SUM(HW97, -HW104)</f>
        <v>0</v>
      </c>
      <c r="HX108" s="6">
        <f t="shared" si="311"/>
        <v>0</v>
      </c>
      <c r="HY108" s="6">
        <f t="shared" si="311"/>
        <v>0</v>
      </c>
      <c r="HZ108" s="6">
        <f t="shared" si="311"/>
        <v>0</v>
      </c>
      <c r="IA108" s="6">
        <f>SUM(IA97, -IA104,)</f>
        <v>0</v>
      </c>
      <c r="IB108" s="6">
        <f>SUM(IB97, -IB104,)</f>
        <v>0</v>
      </c>
      <c r="IC108" s="6">
        <f t="shared" ref="IC108:IF108" si="312">SUM(IC97, -IC104)</f>
        <v>0</v>
      </c>
      <c r="ID108" s="6">
        <f t="shared" si="312"/>
        <v>0</v>
      </c>
      <c r="IE108" s="6">
        <f t="shared" si="312"/>
        <v>0</v>
      </c>
      <c r="IF108" s="6">
        <f t="shared" si="312"/>
        <v>0</v>
      </c>
      <c r="IG108" s="6">
        <f>SUM(IG97, -IG104,)</f>
        <v>0</v>
      </c>
      <c r="IH108" s="6">
        <f>SUM(IH97, -IH104,)</f>
        <v>0</v>
      </c>
      <c r="II108" s="6">
        <f t="shared" ref="II108:IL108" si="313">SUM(II97, -II104)</f>
        <v>0</v>
      </c>
      <c r="IJ108" s="6">
        <f t="shared" si="313"/>
        <v>0</v>
      </c>
      <c r="IK108" s="6">
        <f t="shared" si="313"/>
        <v>0</v>
      </c>
      <c r="IL108" s="6">
        <f t="shared" si="313"/>
        <v>0</v>
      </c>
      <c r="IM108" s="6">
        <f>SUM(IM97, -IM104,)</f>
        <v>0</v>
      </c>
      <c r="IN108" s="6">
        <f>SUM(IN97, -IN104,)</f>
        <v>0</v>
      </c>
      <c r="IO108" s="6">
        <f t="shared" ref="IO108:IR108" si="314">SUM(IO97, -IO104)</f>
        <v>0</v>
      </c>
      <c r="IP108" s="6">
        <f t="shared" si="314"/>
        <v>0</v>
      </c>
      <c r="IQ108" s="6">
        <f t="shared" si="314"/>
        <v>0</v>
      </c>
      <c r="IR108" s="6">
        <f t="shared" si="314"/>
        <v>0</v>
      </c>
      <c r="IS108" s="6">
        <f>SUM(IS97, -IS104,)</f>
        <v>0</v>
      </c>
      <c r="IT108" s="6">
        <f>SUM(IT97, -IT104,)</f>
        <v>0</v>
      </c>
      <c r="IU108" s="6">
        <f t="shared" ref="IU108:IX108" si="315">SUM(IU97, -IU104)</f>
        <v>0</v>
      </c>
      <c r="IV108" s="6">
        <f t="shared" si="315"/>
        <v>0</v>
      </c>
      <c r="IW108" s="6">
        <f t="shared" si="315"/>
        <v>0</v>
      </c>
      <c r="IX108" s="6">
        <f t="shared" si="315"/>
        <v>0</v>
      </c>
      <c r="IY108" s="6">
        <f>SUM(IY97, -IY104,)</f>
        <v>0</v>
      </c>
      <c r="IZ108" s="6">
        <f>SUM(IZ97, -IZ104,)</f>
        <v>0</v>
      </c>
      <c r="JA108" s="6">
        <f t="shared" ref="JA108:JD108" si="316">SUM(JA97, -JA104)</f>
        <v>0</v>
      </c>
      <c r="JB108" s="6">
        <f t="shared" si="316"/>
        <v>0</v>
      </c>
      <c r="JC108" s="6">
        <f t="shared" si="316"/>
        <v>0</v>
      </c>
      <c r="JD108" s="6">
        <f t="shared" si="316"/>
        <v>0</v>
      </c>
      <c r="JE108" s="6">
        <f>SUM(JE97, -JE104,)</f>
        <v>0</v>
      </c>
      <c r="JF108" s="6">
        <f>SUM(JF97, -JF104,)</f>
        <v>0</v>
      </c>
      <c r="JG108" s="6">
        <f t="shared" ref="JG108:JJ108" si="317">SUM(JG97, -JG104)</f>
        <v>0</v>
      </c>
      <c r="JH108" s="6">
        <f t="shared" si="317"/>
        <v>0</v>
      </c>
      <c r="JI108" s="6">
        <f t="shared" si="317"/>
        <v>0</v>
      </c>
      <c r="JJ108" s="6">
        <f t="shared" si="317"/>
        <v>0</v>
      </c>
      <c r="JK108" s="6">
        <f>SUM(JK97, -JK104,)</f>
        <v>0</v>
      </c>
      <c r="JL108" s="6">
        <f>SUM(JL97, -JL104,)</f>
        <v>0</v>
      </c>
      <c r="JM108" s="6">
        <f t="shared" ref="JM108:JS108" si="318">SUM(JM97, -JM104)</f>
        <v>0</v>
      </c>
      <c r="JN108" s="6">
        <f t="shared" si="318"/>
        <v>0</v>
      </c>
      <c r="JO108" s="6">
        <f t="shared" si="318"/>
        <v>0</v>
      </c>
      <c r="JP108" s="6">
        <f t="shared" si="318"/>
        <v>0</v>
      </c>
      <c r="JQ108" s="6">
        <f t="shared" si="318"/>
        <v>0</v>
      </c>
      <c r="JR108" s="6">
        <f t="shared" si="318"/>
        <v>0</v>
      </c>
      <c r="JS108" s="6">
        <f t="shared" si="318"/>
        <v>0</v>
      </c>
    </row>
    <row r="109" spans="1:279" ht="15.75" thickBot="1" x14ac:dyDescent="0.3">
      <c r="A109" s="60"/>
      <c r="B109" s="60"/>
      <c r="C109" s="102"/>
      <c r="D109" s="152" t="s">
        <v>46</v>
      </c>
      <c r="E109" s="27" t="s">
        <v>45</v>
      </c>
      <c r="F109" s="157" t="s">
        <v>64</v>
      </c>
      <c r="G109" s="185" t="s">
        <v>54</v>
      </c>
      <c r="H109" s="121" t="s">
        <v>84</v>
      </c>
      <c r="I109" s="186" t="s">
        <v>59</v>
      </c>
      <c r="J109" s="200" t="s">
        <v>59</v>
      </c>
      <c r="K109" s="124" t="s">
        <v>54</v>
      </c>
      <c r="L109" s="181" t="s">
        <v>54</v>
      </c>
      <c r="M109" s="158" t="s">
        <v>38</v>
      </c>
      <c r="N109" s="188" t="s">
        <v>51</v>
      </c>
      <c r="O109" s="183" t="s">
        <v>36</v>
      </c>
      <c r="P109" s="185" t="s">
        <v>54</v>
      </c>
      <c r="Q109" s="188" t="s">
        <v>37</v>
      </c>
      <c r="R109" s="184" t="s">
        <v>51</v>
      </c>
      <c r="S109" s="231" t="s">
        <v>57</v>
      </c>
      <c r="T109" s="18" t="s">
        <v>45</v>
      </c>
      <c r="U109" s="143" t="s">
        <v>57</v>
      </c>
      <c r="V109" s="231" t="s">
        <v>46</v>
      </c>
      <c r="W109" s="27" t="s">
        <v>38</v>
      </c>
      <c r="X109" s="233" t="s">
        <v>51</v>
      </c>
      <c r="Y109" s="154" t="s">
        <v>44</v>
      </c>
      <c r="Z109" s="188" t="s">
        <v>37</v>
      </c>
      <c r="AA109" s="183" t="s">
        <v>45</v>
      </c>
      <c r="AB109" s="164" t="s">
        <v>44</v>
      </c>
      <c r="AC109" s="124" t="s">
        <v>54</v>
      </c>
      <c r="AD109" s="181" t="s">
        <v>54</v>
      </c>
      <c r="AE109" s="232" t="s">
        <v>45</v>
      </c>
      <c r="AF109" s="95" t="s">
        <v>54</v>
      </c>
      <c r="AG109" s="143" t="s">
        <v>46</v>
      </c>
      <c r="AH109" s="152" t="s">
        <v>46</v>
      </c>
      <c r="AI109" s="114" t="s">
        <v>46</v>
      </c>
      <c r="AJ109" s="182" t="s">
        <v>53</v>
      </c>
      <c r="AK109" s="231" t="s">
        <v>46</v>
      </c>
      <c r="AL109" s="45" t="s">
        <v>46</v>
      </c>
      <c r="AM109" s="147" t="s">
        <v>55</v>
      </c>
      <c r="AN109" s="142" t="s">
        <v>55</v>
      </c>
      <c r="AO109" s="168" t="s">
        <v>41</v>
      </c>
      <c r="AP109" s="180" t="s">
        <v>39</v>
      </c>
      <c r="AQ109" s="200" t="s">
        <v>48</v>
      </c>
      <c r="AR109" s="168" t="s">
        <v>48</v>
      </c>
      <c r="AS109" s="180" t="s">
        <v>39</v>
      </c>
      <c r="AT109" s="223" t="s">
        <v>65</v>
      </c>
      <c r="AU109" s="42" t="s">
        <v>65</v>
      </c>
      <c r="AV109" s="147" t="s">
        <v>65</v>
      </c>
      <c r="AW109" s="142" t="s">
        <v>65</v>
      </c>
      <c r="AX109" s="119" t="s">
        <v>39</v>
      </c>
      <c r="AY109" s="199" t="s">
        <v>55</v>
      </c>
      <c r="AZ109" s="142" t="s">
        <v>65</v>
      </c>
      <c r="BA109" s="119" t="s">
        <v>39</v>
      </c>
      <c r="BB109" s="199" t="s">
        <v>55</v>
      </c>
      <c r="BC109" s="158" t="s">
        <v>36</v>
      </c>
      <c r="BD109" s="119" t="s">
        <v>39</v>
      </c>
      <c r="BE109" s="199" t="s">
        <v>55</v>
      </c>
      <c r="BF109" s="164" t="s">
        <v>55</v>
      </c>
      <c r="BG109" s="117" t="s">
        <v>65</v>
      </c>
      <c r="BH109" s="199" t="s">
        <v>55</v>
      </c>
      <c r="BI109" s="142" t="s">
        <v>65</v>
      </c>
      <c r="BJ109" s="117" t="s">
        <v>68</v>
      </c>
      <c r="BK109" s="177" t="s">
        <v>65</v>
      </c>
      <c r="BL109" s="163" t="s">
        <v>64</v>
      </c>
      <c r="BM109" s="123" t="s">
        <v>64</v>
      </c>
      <c r="BN109" s="183" t="s">
        <v>36</v>
      </c>
      <c r="BO109" s="260" t="s">
        <v>54</v>
      </c>
      <c r="BP109" s="122" t="s">
        <v>46</v>
      </c>
      <c r="BQ109" s="260" t="s">
        <v>54</v>
      </c>
      <c r="BS109" s="154" t="s">
        <v>46</v>
      </c>
      <c r="BT109" s="123" t="s">
        <v>53</v>
      </c>
      <c r="BU109" s="177" t="s">
        <v>65</v>
      </c>
      <c r="BV109" s="142" t="s">
        <v>65</v>
      </c>
      <c r="BW109" s="119" t="s">
        <v>39</v>
      </c>
      <c r="BX109" s="180" t="s">
        <v>39</v>
      </c>
      <c r="BY109" s="223" t="s">
        <v>55</v>
      </c>
      <c r="BZ109" s="42" t="s">
        <v>68</v>
      </c>
      <c r="CA109" s="147" t="s">
        <v>68</v>
      </c>
      <c r="CB109" s="158" t="s">
        <v>39</v>
      </c>
      <c r="CC109" s="119" t="s">
        <v>39</v>
      </c>
      <c r="CD109" s="199" t="s">
        <v>53</v>
      </c>
      <c r="CE109" s="163" t="s">
        <v>64</v>
      </c>
      <c r="CF109" s="123" t="s">
        <v>64</v>
      </c>
      <c r="CG109" s="186" t="s">
        <v>48</v>
      </c>
      <c r="CH109" s="163" t="s">
        <v>40</v>
      </c>
      <c r="CI109" s="168" t="s">
        <v>48</v>
      </c>
      <c r="CJ109" s="182" t="s">
        <v>40</v>
      </c>
      <c r="CK109" s="164" t="s">
        <v>53</v>
      </c>
      <c r="CL109" s="119" t="s">
        <v>36</v>
      </c>
      <c r="CM109" s="199" t="s">
        <v>53</v>
      </c>
      <c r="CN109" s="163" t="s">
        <v>40</v>
      </c>
      <c r="CO109" s="123" t="s">
        <v>40</v>
      </c>
      <c r="CP109" s="177" t="s">
        <v>55</v>
      </c>
      <c r="CQ109" s="152" t="s">
        <v>57</v>
      </c>
      <c r="CR109" s="114" t="s">
        <v>57</v>
      </c>
      <c r="CS109" s="186" t="s">
        <v>41</v>
      </c>
      <c r="CT109" s="152" t="s">
        <v>57</v>
      </c>
      <c r="CU109" s="119" t="s">
        <v>36</v>
      </c>
      <c r="CV109" s="183" t="s">
        <v>46</v>
      </c>
      <c r="CW109" s="163" t="s">
        <v>40</v>
      </c>
      <c r="CX109" s="117" t="s">
        <v>65</v>
      </c>
      <c r="CY109" s="177" t="s">
        <v>65</v>
      </c>
      <c r="CZ109" s="142" t="s">
        <v>55</v>
      </c>
      <c r="DA109" s="117" t="s">
        <v>55</v>
      </c>
      <c r="DB109" s="177" t="s">
        <v>68</v>
      </c>
      <c r="DC109" s="142" t="s">
        <v>68</v>
      </c>
      <c r="DD109" s="114" t="s">
        <v>57</v>
      </c>
      <c r="DE109" s="177" t="s">
        <v>65</v>
      </c>
      <c r="DF109" s="142" t="s">
        <v>65</v>
      </c>
      <c r="DG109" s="117" t="s">
        <v>68</v>
      </c>
      <c r="DH109" s="177" t="s">
        <v>65</v>
      </c>
      <c r="DI109" s="200" t="s">
        <v>41</v>
      </c>
      <c r="DJ109" s="168" t="s">
        <v>41</v>
      </c>
      <c r="DK109" s="186" t="s">
        <v>41</v>
      </c>
      <c r="DL109" s="168" t="s">
        <v>48</v>
      </c>
      <c r="DM109" s="168" t="s">
        <v>41</v>
      </c>
      <c r="DN109" s="329" t="s">
        <v>68</v>
      </c>
      <c r="DO109" s="345"/>
      <c r="DP109" s="260" t="s">
        <v>54</v>
      </c>
      <c r="DQ109" s="177" t="s">
        <v>65</v>
      </c>
      <c r="DR109" s="164" t="s">
        <v>55</v>
      </c>
      <c r="DS109" s="188" t="s">
        <v>55</v>
      </c>
      <c r="DT109" s="199" t="s">
        <v>55</v>
      </c>
      <c r="DU109" s="158" t="s">
        <v>39</v>
      </c>
      <c r="DV109" s="119" t="s">
        <v>39</v>
      </c>
      <c r="DW109" s="182" t="s">
        <v>47</v>
      </c>
      <c r="DX109" s="123" t="s">
        <v>47</v>
      </c>
      <c r="DY109" s="168" t="s">
        <v>48</v>
      </c>
      <c r="DZ109" s="168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64" t="s">
        <v>55</v>
      </c>
      <c r="EL109" s="117" t="s">
        <v>68</v>
      </c>
      <c r="EM109" s="177" t="s">
        <v>65</v>
      </c>
      <c r="EN109" s="163" t="s">
        <v>47</v>
      </c>
      <c r="EO109" s="123" t="s">
        <v>40</v>
      </c>
      <c r="EP109" s="182" t="s">
        <v>40</v>
      </c>
      <c r="EQ109" s="123" t="s">
        <v>40</v>
      </c>
      <c r="ER109" s="123" t="s">
        <v>40</v>
      </c>
      <c r="ES109" s="123" t="s">
        <v>40</v>
      </c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3">
        <f>SUM(C97, -C103)</f>
        <v>0</v>
      </c>
      <c r="D110" s="153">
        <f>SUM(D52, -D53)</f>
        <v>3.9999999999999992E-3</v>
      </c>
      <c r="E110" s="93">
        <f>SUM(E54, -E56)</f>
        <v>4.4000000000000011E-3</v>
      </c>
      <c r="F110" s="151">
        <f>SUM(F54, -F56)</f>
        <v>1.1600000000000003E-2</v>
      </c>
      <c r="G110" s="146">
        <f>SUM(G57, -G58)</f>
        <v>3.6699999999999997E-2</v>
      </c>
      <c r="H110" s="116">
        <f>SUM(H54, -H56)</f>
        <v>2.3300000000000001E-2</v>
      </c>
      <c r="I110" s="175">
        <f>SUM(I54, -I57)</f>
        <v>1.7100000000000001E-2</v>
      </c>
      <c r="J110" s="153">
        <f>SUM(J55, -J57)</f>
        <v>1.6E-2</v>
      </c>
      <c r="K110" s="120">
        <f>SUM(K55, -K57)</f>
        <v>1.5899999999999997E-2</v>
      </c>
      <c r="L110" s="179">
        <f>SUM(L54, -L56)</f>
        <v>3.3800000000000004E-2</v>
      </c>
      <c r="M110" s="146">
        <f>SUM(M56, -M58)</f>
        <v>3.0899999999999997E-2</v>
      </c>
      <c r="N110" s="120">
        <f>SUM(N55, -N58)</f>
        <v>1.67E-2</v>
      </c>
      <c r="O110" s="176">
        <f>SUM(O56, -O58)</f>
        <v>1.9799999999999998E-2</v>
      </c>
      <c r="P110" s="146">
        <f>SUM(P53, -P55)</f>
        <v>5.5000000000000014E-3</v>
      </c>
      <c r="Q110" s="120">
        <f>SUM(Q55, -Q58)</f>
        <v>3.599999999999999E-3</v>
      </c>
      <c r="R110" s="179">
        <f>SUM(R56, -R58)</f>
        <v>1.2400000000000001E-2</v>
      </c>
      <c r="S110" s="226">
        <f>SUM(S54, -S56)</f>
        <v>1.7099999999999997E-2</v>
      </c>
      <c r="T110" s="219">
        <f>SUM(T55, -T58)</f>
        <v>6.1999999999999972E-3</v>
      </c>
      <c r="U110" s="150">
        <f>SUM(U54, -U56)</f>
        <v>2.6200000000000001E-2</v>
      </c>
      <c r="V110" s="230">
        <f>SUM(V53, -V55)</f>
        <v>2.6200000000000001E-2</v>
      </c>
      <c r="W110" s="15">
        <f>SUM(W56, -W58)</f>
        <v>3.0299999999999994E-2</v>
      </c>
      <c r="X110" s="151">
        <f>SUM(X56, -X58)</f>
        <v>3.599999999999999E-2</v>
      </c>
      <c r="Y110" s="146">
        <f>SUM(Y55, -Y56)</f>
        <v>5.0599999999999992E-2</v>
      </c>
      <c r="Z110" s="120">
        <f>SUM(Z56, -Z57)</f>
        <v>5.1400000000000001E-2</v>
      </c>
      <c r="AA110" s="187">
        <f>SUM(AA56, -AA58)</f>
        <v>4.2800000000000005E-2</v>
      </c>
      <c r="AB110" s="146">
        <f>SUM(AB55, -AB56)</f>
        <v>4.1200000000000001E-2</v>
      </c>
      <c r="AC110" s="120">
        <f>SUM(AC53, -AC54)</f>
        <v>5.1199999999999996E-2</v>
      </c>
      <c r="AD110" s="179">
        <f>SUM(AD53, -AD54)</f>
        <v>4.53E-2</v>
      </c>
      <c r="AE110" s="234">
        <f>SUM(AE56, -AE58)</f>
        <v>3.5000000000000003E-2</v>
      </c>
      <c r="AF110" s="15">
        <f>SUM(AF53, -AF54)</f>
        <v>4.99E-2</v>
      </c>
      <c r="AG110" s="145">
        <f>SUM(AG55, -AG57)</f>
        <v>4.9399999999999999E-2</v>
      </c>
      <c r="AH110" s="153">
        <f>SUM(AH55, -AH57)</f>
        <v>5.9700000000000003E-2</v>
      </c>
      <c r="AI110" s="115">
        <f>SUM(AI55, -AI57)</f>
        <v>4.8899999999999999E-2</v>
      </c>
      <c r="AJ110" s="176">
        <f>SUM(AJ52, -AJ53)</f>
        <v>5.5099999999999996E-2</v>
      </c>
      <c r="AK110" s="230">
        <f>SUM(AK55, -AK57)</f>
        <v>5.4099999999999995E-2</v>
      </c>
      <c r="AL110" s="94">
        <f>SUM(AL55, -AL57)</f>
        <v>4.1499999999999995E-2</v>
      </c>
      <c r="AM110" s="149">
        <f>SUM(AM51, -AM53)</f>
        <v>3.7600000000000008E-2</v>
      </c>
      <c r="AN110" s="148">
        <f>SUM(AN51, -AN53)</f>
        <v>5.7500000000000009E-2</v>
      </c>
      <c r="AO110" s="120">
        <f>SUM(AO54, -AO55)</f>
        <v>6.5600000000000006E-2</v>
      </c>
      <c r="AP110" s="176">
        <f>SUM(AP55, -AP57)</f>
        <v>5.6699999999999993E-2</v>
      </c>
      <c r="AQ110" s="146">
        <f>SUM(AQ54, -AQ56)</f>
        <v>5.8499999999999996E-2</v>
      </c>
      <c r="AR110" s="120">
        <f>SUM(AR54, -AR56)</f>
        <v>5.5599999999999997E-2</v>
      </c>
      <c r="AS110" s="176">
        <f>SUM(AS55, -AS57)</f>
        <v>5.0900000000000001E-2</v>
      </c>
      <c r="AT110" s="224">
        <f>SUM(AT51, -AT52)</f>
        <v>4.5399999999999996E-2</v>
      </c>
      <c r="AU110" s="15">
        <f>SUM(AU51, -AU52)</f>
        <v>5.0299999999999984E-2</v>
      </c>
      <c r="AV110" s="151">
        <f>SUM(AV51, -AV53)</f>
        <v>4.6199999999999991E-2</v>
      </c>
      <c r="AW110" s="146">
        <f>SUM(AW51, -AW53)</f>
        <v>4.8199999999999993E-2</v>
      </c>
      <c r="AX110" s="116">
        <f>SUM(AX55, -AX57)</f>
        <v>5.2799999999999993E-2</v>
      </c>
      <c r="AY110" s="178">
        <f>SUM(AY51, -AY52)</f>
        <v>6.5099999999999991E-2</v>
      </c>
      <c r="AZ110" s="146">
        <f>SUM(AZ52, -AZ53)</f>
        <v>6.4500000000000002E-2</v>
      </c>
      <c r="BA110" s="116">
        <f>SUM(BA55, -BA57)</f>
        <v>6.0499999999999998E-2</v>
      </c>
      <c r="BB110" s="178">
        <f>SUM(BB51, -BB52)</f>
        <v>6.7599999999999993E-2</v>
      </c>
      <c r="BC110" s="144">
        <f>SUM(BC55, -BC57)</f>
        <v>6.8600000000000008E-2</v>
      </c>
      <c r="BD110" s="116">
        <f>SUM(BD55, -BD57)</f>
        <v>6.6799999999999998E-2</v>
      </c>
      <c r="BE110" s="178">
        <f>SUM(BE51, -BE52)</f>
        <v>7.2099999999999997E-2</v>
      </c>
      <c r="BF110" s="148">
        <f>SUM(BF51, -BF52)</f>
        <v>5.9499999999999997E-2</v>
      </c>
      <c r="BG110" s="120">
        <f>SUM(BG52, -BG53)</f>
        <v>5.6399999999999992E-2</v>
      </c>
      <c r="BH110" s="178">
        <f>SUM(BH51, -BH52)</f>
        <v>7.4499999999999997E-2</v>
      </c>
      <c r="BI110" s="146">
        <f>SUM(BI52, -BI54)</f>
        <v>5.28E-2</v>
      </c>
      <c r="BJ110" s="116">
        <f>SUM(BJ52, -BJ54)</f>
        <v>6.3399999999999998E-2</v>
      </c>
      <c r="BK110" s="179">
        <f>SUM(BK52, -BK53)</f>
        <v>5.8200000000000002E-2</v>
      </c>
      <c r="BL110" s="146">
        <f>SUM(BL53, -BL54)</f>
        <v>4.4200000000000003E-2</v>
      </c>
      <c r="BM110" s="120">
        <f>SUM(BM53, -BM54)</f>
        <v>5.8999999999999997E-2</v>
      </c>
      <c r="BN110" s="176">
        <f>SUM(BN55, -BN56)</f>
        <v>4.5999999999999999E-2</v>
      </c>
      <c r="BO110" s="120">
        <f>SUM(BO52, -BO54)</f>
        <v>4.99E-2</v>
      </c>
      <c r="BP110" s="247">
        <f>SUM(BP55, -BP56)</f>
        <v>3.4199999999999994E-2</v>
      </c>
      <c r="BQ110" s="120">
        <f>SUM(BQ53, -BQ54)</f>
        <v>2.5499999999999995E-2</v>
      </c>
      <c r="BS110" s="246">
        <f>SUM(BS55, -BS57)</f>
        <v>2.3000000000000007E-2</v>
      </c>
      <c r="BT110" s="116">
        <f>SUM(BT52, -BT54)</f>
        <v>3.7700000000000011E-2</v>
      </c>
      <c r="BU110" s="179">
        <f>SUM(BU51, -BU52)</f>
        <v>5.2400000000000002E-2</v>
      </c>
      <c r="BV110" s="146">
        <f>SUM(BV51, -BV53)</f>
        <v>6.1899999999999983E-2</v>
      </c>
      <c r="BW110" s="116">
        <f>SUM(BW56, -BW57)</f>
        <v>7.2899999999999993E-2</v>
      </c>
      <c r="BX110" s="176">
        <f>SUM(BX56, -BX57)</f>
        <v>7.3399999999999993E-2</v>
      </c>
      <c r="BY110" s="225">
        <f>SUM(BY51, -BY53)</f>
        <v>6.4599999999999991E-2</v>
      </c>
      <c r="BZ110" s="93">
        <f>SUM(BZ51, -BZ53)</f>
        <v>7.9999999999999988E-2</v>
      </c>
      <c r="CA110" s="150">
        <f>SUM(CA51, -CA53)</f>
        <v>7.5499999999999984E-2</v>
      </c>
      <c r="CB110" s="144">
        <f>SUM(CB55, -CB57)</f>
        <v>6.2299999999999994E-2</v>
      </c>
      <c r="CC110" s="116">
        <f>SUM(CC55, -CC57)</f>
        <v>6.7100000000000007E-2</v>
      </c>
      <c r="CD110" s="187">
        <f>SUM(CD52, -CD53)</f>
        <v>6.6200000000000009E-2</v>
      </c>
      <c r="CE110" s="146">
        <f>SUM(CE53, -CE54)</f>
        <v>5.62E-2</v>
      </c>
      <c r="CF110" s="120">
        <f>SUM(CF53, -CF54)</f>
        <v>5.8299999999999998E-2</v>
      </c>
      <c r="CG110" s="179">
        <f>SUM(CG54, -CG56)</f>
        <v>6.8699999999999997E-2</v>
      </c>
      <c r="CH110" s="146">
        <f>SUM(CH53, -CH55)</f>
        <v>6.8099999999999994E-2</v>
      </c>
      <c r="CI110" s="120">
        <f>SUM(CI54, -CI56)</f>
        <v>5.6800000000000003E-2</v>
      </c>
      <c r="CJ110" s="179">
        <f>SUM(CJ53, -CJ55)</f>
        <v>7.0599999999999996E-2</v>
      </c>
      <c r="CK110" s="166">
        <f>SUM(CK52, -CK53)</f>
        <v>6.7100000000000007E-2</v>
      </c>
      <c r="CL110" s="116">
        <f>SUM(CL55, -CL56)</f>
        <v>6.2300000000000008E-2</v>
      </c>
      <c r="CM110" s="187">
        <f>SUM(CM52, -CM53)</f>
        <v>6.6700000000000009E-2</v>
      </c>
      <c r="CN110" s="146">
        <f>SUM(CN53, -CN55)</f>
        <v>6.6599999999999993E-2</v>
      </c>
      <c r="CO110" s="120">
        <f>SUM(CO53, -CO55)</f>
        <v>7.46E-2</v>
      </c>
      <c r="CP110" s="178">
        <f>SUM(CP51, -CP52)</f>
        <v>7.3200000000000015E-2</v>
      </c>
      <c r="CQ110" s="144">
        <f>SUM(CQ57, -CQ58)</f>
        <v>8.7799999999999989E-2</v>
      </c>
      <c r="CR110" s="116">
        <f>SUM(CR57, -CR58)</f>
        <v>7.7899999999999997E-2</v>
      </c>
      <c r="CS110" s="179">
        <f>SUM(CS53, -CS55)</f>
        <v>8.5199999999999998E-2</v>
      </c>
      <c r="CT110" s="144">
        <f>SUM(CT57, -CT58)</f>
        <v>7.2399999999999992E-2</v>
      </c>
      <c r="CU110" s="116">
        <f>SUM(CU55, -CU56)</f>
        <v>8.4699999999999998E-2</v>
      </c>
      <c r="CV110" s="273">
        <f>SUM(CV56, -CV57)</f>
        <v>6.6699999999999995E-2</v>
      </c>
      <c r="CW110" s="146">
        <f>SUM(CW54, -CW55)</f>
        <v>7.2000000000000008E-2</v>
      </c>
      <c r="CX110" s="120">
        <f>SUM(CX51, -CX53)</f>
        <v>7.51E-2</v>
      </c>
      <c r="CY110" s="179">
        <f>SUM(CY51, -CY53)</f>
        <v>6.6400000000000015E-2</v>
      </c>
      <c r="CZ110" s="148">
        <f>SUM(CZ51, -CZ53)</f>
        <v>5.7499999999999996E-2</v>
      </c>
      <c r="DA110" s="118">
        <f>SUM(DA51, -DA53)</f>
        <v>4.3099999999999986E-2</v>
      </c>
      <c r="DB110" s="176">
        <f>SUM(DB51, -DB53)</f>
        <v>5.4799999999999988E-2</v>
      </c>
      <c r="DC110" s="144">
        <f>SUM(DC51, -DC53)</f>
        <v>6.5299999999999983E-2</v>
      </c>
      <c r="DD110" s="116">
        <f>SUM(DD57, -DD58)</f>
        <v>7.0899999999999991E-2</v>
      </c>
      <c r="DE110" s="179">
        <f>SUM(DE52, -DE54)</f>
        <v>5.3499999999999992E-2</v>
      </c>
      <c r="DF110" s="146">
        <f>SUM(DF52, -DF54)</f>
        <v>6.7600000000000007E-2</v>
      </c>
      <c r="DG110" s="116">
        <f>SUM(DG51, -DG53)</f>
        <v>6.8199999999999997E-2</v>
      </c>
      <c r="DH110" s="179">
        <f>SUM(DH51, -DH53)</f>
        <v>7.4999999999999983E-2</v>
      </c>
      <c r="DI110" s="146">
        <f>SUM(DI53, -DI55)</f>
        <v>0.1119</v>
      </c>
      <c r="DJ110" s="120">
        <f>SUM(DJ53, -DJ55)</f>
        <v>0.1094</v>
      </c>
      <c r="DK110" s="179">
        <f>SUM(DK53, -DK55)</f>
        <v>9.3200000000000005E-2</v>
      </c>
      <c r="DL110" s="120">
        <f>SUM(DL54, -DL56)</f>
        <v>9.8099999999999993E-2</v>
      </c>
      <c r="DM110" s="120">
        <f>SUM(DM54, -DM55)</f>
        <v>9.9199999999999997E-2</v>
      </c>
      <c r="DN110" s="335">
        <f>SUM(DN51, -DN53)</f>
        <v>0.11120000000000001</v>
      </c>
      <c r="DO110" s="346">
        <f>SUM(DO97, -DO103)</f>
        <v>0</v>
      </c>
      <c r="DP110" s="120">
        <f>SUM(DP51, -DP53)</f>
        <v>6.0699999999999976E-2</v>
      </c>
      <c r="DQ110" s="179">
        <f>SUM(DQ52, -DQ54)</f>
        <v>5.2799999999999986E-2</v>
      </c>
      <c r="DR110" s="148">
        <f>SUM(DR51, -DR52)</f>
        <v>8.77E-2</v>
      </c>
      <c r="DS110" s="118">
        <f>SUM(DS51, -DS52)</f>
        <v>0.12530000000000002</v>
      </c>
      <c r="DT110" s="178">
        <f>SUM(DT51, -DT52)</f>
        <v>0.12540000000000001</v>
      </c>
      <c r="DU110" s="144">
        <f>SUM(DU56, -DU57)</f>
        <v>0.12809999999999999</v>
      </c>
      <c r="DV110" s="116">
        <f>SUM(DV56, -DV57)</f>
        <v>0.1381</v>
      </c>
      <c r="DW110" s="179">
        <f>SUM(DW54, -DW55)</f>
        <v>0.13650000000000001</v>
      </c>
      <c r="DX110" s="120">
        <f>SUM(DX54, -DX55)</f>
        <v>0.1208</v>
      </c>
      <c r="DY110" s="120">
        <f>SUM(DY54, -DY55)</f>
        <v>0.10719999999999999</v>
      </c>
      <c r="DZ110" s="120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48">
        <f>SUM(EK51, -EK52)</f>
        <v>0.10609999999999997</v>
      </c>
      <c r="EL110" s="116">
        <f>SUM(EL52, -EL53)</f>
        <v>0.1186</v>
      </c>
      <c r="EM110" s="179">
        <f>SUM(EM52, -EM54)</f>
        <v>7.9600000000000004E-2</v>
      </c>
      <c r="EN110" s="146">
        <f>SUM(EN54, -EN55)</f>
        <v>8.5300000000000001E-2</v>
      </c>
      <c r="EO110" s="120">
        <f>SUM(EO54, -EO55)</f>
        <v>9.2700000000000005E-2</v>
      </c>
      <c r="EP110" s="179">
        <f>SUM(EP54, -EP55)</f>
        <v>9.9199999999999997E-2</v>
      </c>
      <c r="EQ110" s="120">
        <f>SUM(EQ54, -EQ55)</f>
        <v>8.1199999999999994E-2</v>
      </c>
      <c r="ER110" s="120">
        <f>SUM(ER54, -ER55)</f>
        <v>6.25E-2</v>
      </c>
      <c r="ES110" s="120">
        <f>SUM(ES54, -ES55)</f>
        <v>8.9600000000000013E-2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2"/>
      <c r="D111" s="161" t="s">
        <v>54</v>
      </c>
      <c r="E111" s="27" t="s">
        <v>59</v>
      </c>
      <c r="F111" s="162" t="s">
        <v>44</v>
      </c>
      <c r="G111" s="154" t="s">
        <v>48</v>
      </c>
      <c r="H111" s="122" t="s">
        <v>48</v>
      </c>
      <c r="I111" s="186" t="s">
        <v>48</v>
      </c>
      <c r="J111" s="156" t="s">
        <v>51</v>
      </c>
      <c r="K111" s="122" t="s">
        <v>44</v>
      </c>
      <c r="L111" s="199" t="s">
        <v>44</v>
      </c>
      <c r="M111" s="163" t="s">
        <v>63</v>
      </c>
      <c r="N111" s="188" t="s">
        <v>44</v>
      </c>
      <c r="O111" s="199" t="s">
        <v>51</v>
      </c>
      <c r="P111" s="200" t="s">
        <v>67</v>
      </c>
      <c r="Q111" s="188" t="s">
        <v>44</v>
      </c>
      <c r="R111" s="183" t="s">
        <v>44</v>
      </c>
      <c r="S111" s="232" t="s">
        <v>45</v>
      </c>
      <c r="T111" s="18" t="s">
        <v>36</v>
      </c>
      <c r="U111" s="165" t="s">
        <v>48</v>
      </c>
      <c r="V111" s="228" t="s">
        <v>59</v>
      </c>
      <c r="W111" s="27" t="s">
        <v>51</v>
      </c>
      <c r="X111" s="162" t="s">
        <v>44</v>
      </c>
      <c r="Y111" s="142" t="s">
        <v>65</v>
      </c>
      <c r="Z111" s="117" t="s">
        <v>65</v>
      </c>
      <c r="AA111" s="174" t="s">
        <v>46</v>
      </c>
      <c r="AB111" s="200" t="s">
        <v>67</v>
      </c>
      <c r="AC111" s="122" t="s">
        <v>45</v>
      </c>
      <c r="AD111" s="183" t="s">
        <v>45</v>
      </c>
      <c r="AE111" s="231" t="s">
        <v>39</v>
      </c>
      <c r="AF111" s="45" t="s">
        <v>39</v>
      </c>
      <c r="AG111" s="162" t="s">
        <v>45</v>
      </c>
      <c r="AH111" s="154" t="s">
        <v>45</v>
      </c>
      <c r="AI111" s="117" t="s">
        <v>65</v>
      </c>
      <c r="AJ111" s="183" t="s">
        <v>45</v>
      </c>
      <c r="AK111" s="223" t="s">
        <v>65</v>
      </c>
      <c r="AL111" s="42" t="s">
        <v>65</v>
      </c>
      <c r="AM111" s="155" t="s">
        <v>36</v>
      </c>
      <c r="AN111" s="163" t="s">
        <v>53</v>
      </c>
      <c r="AO111" s="123" t="s">
        <v>53</v>
      </c>
      <c r="AP111" s="182" t="s">
        <v>53</v>
      </c>
      <c r="AQ111" s="158" t="s">
        <v>39</v>
      </c>
      <c r="AR111" s="119" t="s">
        <v>39</v>
      </c>
      <c r="AS111" s="180" t="s">
        <v>36</v>
      </c>
      <c r="AT111" s="228" t="s">
        <v>67</v>
      </c>
      <c r="AU111" s="36" t="s">
        <v>67</v>
      </c>
      <c r="AV111" s="233" t="s">
        <v>53</v>
      </c>
      <c r="AW111" s="163" t="s">
        <v>64</v>
      </c>
      <c r="AX111" s="117" t="s">
        <v>65</v>
      </c>
      <c r="AY111" s="182" t="s">
        <v>64</v>
      </c>
      <c r="AZ111" s="200" t="s">
        <v>41</v>
      </c>
      <c r="BA111" s="168" t="s">
        <v>41</v>
      </c>
      <c r="BB111" s="183" t="s">
        <v>45</v>
      </c>
      <c r="BC111" s="154" t="s">
        <v>45</v>
      </c>
      <c r="BD111" s="117" t="s">
        <v>65</v>
      </c>
      <c r="BE111" s="177" t="s">
        <v>65</v>
      </c>
      <c r="BF111" s="142" t="s">
        <v>65</v>
      </c>
      <c r="BG111" s="188" t="s">
        <v>55</v>
      </c>
      <c r="BH111" s="177" t="s">
        <v>65</v>
      </c>
      <c r="BI111" s="142" t="s">
        <v>68</v>
      </c>
      <c r="BJ111" s="117" t="s">
        <v>65</v>
      </c>
      <c r="BK111" s="183" t="s">
        <v>46</v>
      </c>
      <c r="BL111" s="154" t="s">
        <v>46</v>
      </c>
      <c r="BM111" s="122" t="s">
        <v>46</v>
      </c>
      <c r="BN111" s="182" t="s">
        <v>64</v>
      </c>
      <c r="BO111" s="123" t="s">
        <v>64</v>
      </c>
      <c r="BP111" s="260" t="s">
        <v>54</v>
      </c>
      <c r="BQ111" s="122" t="s">
        <v>36</v>
      </c>
      <c r="BS111" s="154" t="s">
        <v>36</v>
      </c>
      <c r="BT111" s="122" t="s">
        <v>46</v>
      </c>
      <c r="BU111" s="182" t="s">
        <v>64</v>
      </c>
      <c r="BV111" s="142" t="s">
        <v>55</v>
      </c>
      <c r="BW111" s="117" t="s">
        <v>55</v>
      </c>
      <c r="BX111" s="177" t="s">
        <v>65</v>
      </c>
      <c r="BY111" s="227" t="s">
        <v>64</v>
      </c>
      <c r="BZ111" s="32" t="s">
        <v>53</v>
      </c>
      <c r="CA111" s="157" t="s">
        <v>53</v>
      </c>
      <c r="CB111" s="154" t="s">
        <v>46</v>
      </c>
      <c r="CC111" s="122" t="s">
        <v>46</v>
      </c>
      <c r="CD111" s="177" t="s">
        <v>55</v>
      </c>
      <c r="CE111" s="200" t="s">
        <v>48</v>
      </c>
      <c r="CF111" s="117" t="s">
        <v>55</v>
      </c>
      <c r="CG111" s="182" t="s">
        <v>64</v>
      </c>
      <c r="CH111" s="158" t="s">
        <v>36</v>
      </c>
      <c r="CI111" s="123" t="s">
        <v>64</v>
      </c>
      <c r="CJ111" s="180" t="s">
        <v>36</v>
      </c>
      <c r="CK111" s="158" t="s">
        <v>36</v>
      </c>
      <c r="CL111" s="123" t="s">
        <v>40</v>
      </c>
      <c r="CM111" s="177" t="s">
        <v>55</v>
      </c>
      <c r="CN111" s="142" t="s">
        <v>55</v>
      </c>
      <c r="CO111" s="119" t="s">
        <v>36</v>
      </c>
      <c r="CP111" s="182" t="s">
        <v>64</v>
      </c>
      <c r="CQ111" s="142" t="s">
        <v>55</v>
      </c>
      <c r="CR111" s="117" t="s">
        <v>55</v>
      </c>
      <c r="CS111" s="182" t="s">
        <v>40</v>
      </c>
      <c r="CT111" s="158" t="s">
        <v>36</v>
      </c>
      <c r="CU111" s="114" t="s">
        <v>57</v>
      </c>
      <c r="CV111" s="180" t="s">
        <v>36</v>
      </c>
      <c r="CW111" s="142" t="s">
        <v>68</v>
      </c>
      <c r="CX111" s="124" t="s">
        <v>54</v>
      </c>
      <c r="CY111" s="181" t="s">
        <v>54</v>
      </c>
      <c r="CZ111" s="158" t="s">
        <v>36</v>
      </c>
      <c r="DA111" s="119" t="s">
        <v>36</v>
      </c>
      <c r="DB111" s="180" t="s">
        <v>36</v>
      </c>
      <c r="DC111" s="158" t="s">
        <v>36</v>
      </c>
      <c r="DD111" s="188" t="s">
        <v>53</v>
      </c>
      <c r="DE111" s="174" t="s">
        <v>57</v>
      </c>
      <c r="DF111" s="142" t="s">
        <v>68</v>
      </c>
      <c r="DG111" s="260" t="s">
        <v>54</v>
      </c>
      <c r="DH111" s="199" t="s">
        <v>53</v>
      </c>
      <c r="DI111" s="163" t="s">
        <v>40</v>
      </c>
      <c r="DJ111" s="123" t="s">
        <v>40</v>
      </c>
      <c r="DK111" s="182" t="s">
        <v>40</v>
      </c>
      <c r="DL111" s="168" t="s">
        <v>41</v>
      </c>
      <c r="DM111" s="188" t="s">
        <v>53</v>
      </c>
      <c r="DN111" s="341" t="s">
        <v>54</v>
      </c>
      <c r="DO111" s="345"/>
      <c r="DP111" s="117" t="s">
        <v>68</v>
      </c>
      <c r="DQ111" s="199" t="s">
        <v>55</v>
      </c>
      <c r="DR111" s="142" t="s">
        <v>65</v>
      </c>
      <c r="DS111" s="117" t="s">
        <v>65</v>
      </c>
      <c r="DT111" s="174" t="s">
        <v>57</v>
      </c>
      <c r="DU111" s="152" t="s">
        <v>57</v>
      </c>
      <c r="DV111" s="117" t="s">
        <v>65</v>
      </c>
      <c r="DW111" s="177" t="s">
        <v>65</v>
      </c>
      <c r="DX111" s="117" t="s">
        <v>65</v>
      </c>
      <c r="DY111" s="117" t="s">
        <v>68</v>
      </c>
      <c r="DZ111" s="123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63" t="s">
        <v>40</v>
      </c>
      <c r="EL111" s="123" t="s">
        <v>47</v>
      </c>
      <c r="EM111" s="182" t="s">
        <v>47</v>
      </c>
      <c r="EN111" s="142" t="s">
        <v>65</v>
      </c>
      <c r="EO111" s="117" t="s">
        <v>65</v>
      </c>
      <c r="EP111" s="184" t="s">
        <v>57</v>
      </c>
      <c r="EQ111" s="121" t="s">
        <v>57</v>
      </c>
      <c r="ER111" s="121" t="s">
        <v>57</v>
      </c>
      <c r="ES111" s="117" t="s">
        <v>65</v>
      </c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3">
        <f>SUM(C98, -C104)</f>
        <v>0</v>
      </c>
      <c r="D112" s="146">
        <f>SUM(D56, -D58)</f>
        <v>3.899999999999999E-3</v>
      </c>
      <c r="E112" s="94">
        <f>SUM(E54, -E55)</f>
        <v>3.4999999999999996E-3</v>
      </c>
      <c r="F112" s="151">
        <f>SUM(F57, -F58)</f>
        <v>1.0799999999999997E-2</v>
      </c>
      <c r="G112" s="146">
        <f>SUM(G55, -G57)</f>
        <v>3.0499999999999999E-2</v>
      </c>
      <c r="H112" s="120">
        <f>SUM(H55, -H57)</f>
        <v>2.1999999999999999E-2</v>
      </c>
      <c r="I112" s="179">
        <f>SUM(I54, -I56)</f>
        <v>1.4000000000000002E-2</v>
      </c>
      <c r="J112" s="146">
        <f>SUM(J57, -J58)</f>
        <v>1.4099999999999994E-2</v>
      </c>
      <c r="K112" s="120">
        <f>SUM(K56, -K57)</f>
        <v>1.4600000000000002E-2</v>
      </c>
      <c r="L112" s="179">
        <f>SUM(L56, -L57)</f>
        <v>2.9700000000000004E-2</v>
      </c>
      <c r="M112" s="144">
        <f>SUM(M52, -M53)</f>
        <v>2.9300000000000007E-2</v>
      </c>
      <c r="N112" s="120">
        <f>SUM(N55, -N57)</f>
        <v>1.26E-2</v>
      </c>
      <c r="O112" s="179">
        <f>SUM(O55, -O57)</f>
        <v>1.1999999999999997E-2</v>
      </c>
      <c r="P112" s="144">
        <f>SUM(P53, -P54)</f>
        <v>3.7000000000000019E-3</v>
      </c>
      <c r="Q112" s="120">
        <f>SUM(Q55, -Q57)</f>
        <v>2.9999999999999957E-3</v>
      </c>
      <c r="R112" s="179">
        <f>SUM(R57, -R58)</f>
        <v>1.2200000000000003E-2</v>
      </c>
      <c r="S112" s="234">
        <f>SUM(S55, -S56)</f>
        <v>1.4199999999999997E-2</v>
      </c>
      <c r="T112" s="93">
        <f>SUM(T55, -T57)</f>
        <v>5.9999999999999984E-3</v>
      </c>
      <c r="U112" s="151">
        <f>SUM(U53, -U55)</f>
        <v>2.23E-2</v>
      </c>
      <c r="V112" s="230">
        <f>SUM(V54, -V56)</f>
        <v>2.4500000000000001E-2</v>
      </c>
      <c r="W112" s="15">
        <f>SUM(W56, -W57)</f>
        <v>2.9399999999999996E-2</v>
      </c>
      <c r="X112" s="151">
        <f>SUM(X55, -X56)</f>
        <v>3.3300000000000003E-2</v>
      </c>
      <c r="Y112" s="146">
        <f>SUM(Y51, -Y52)</f>
        <v>4.5399999999999996E-2</v>
      </c>
      <c r="Z112" s="120">
        <f>SUM(Z51, -Z52)</f>
        <v>2.9600000000000015E-2</v>
      </c>
      <c r="AA112" s="175">
        <f>SUM(AA55, -AA56)</f>
        <v>3.1400000000000004E-2</v>
      </c>
      <c r="AB112" s="166">
        <f>SUM(AB53, -AB54)</f>
        <v>3.2500000000000001E-2</v>
      </c>
      <c r="AC112" s="208">
        <f>SUM(AC56, -AC58)</f>
        <v>3.0299999999999994E-2</v>
      </c>
      <c r="AD112" s="187">
        <f>SUM(AD56, -AD58)</f>
        <v>2.4000000000000007E-2</v>
      </c>
      <c r="AE112" s="226">
        <f>SUM(AE55, -AE57)</f>
        <v>3.139999999999999E-2</v>
      </c>
      <c r="AF112" s="93">
        <f>SUM(AF55, -AF56)</f>
        <v>4.7700000000000006E-2</v>
      </c>
      <c r="AG112" s="236">
        <f>SUM(AG57, -AG58)</f>
        <v>4.1399999999999992E-2</v>
      </c>
      <c r="AH112" s="166">
        <f>SUM(AH57, -AH58)</f>
        <v>4.2200000000000001E-2</v>
      </c>
      <c r="AI112" s="120">
        <f>SUM(AI51, -AI52)</f>
        <v>4.8600000000000018E-2</v>
      </c>
      <c r="AJ112" s="187">
        <f>SUM(AJ57, -AJ58)</f>
        <v>5.1900000000000002E-2</v>
      </c>
      <c r="AK112" s="224">
        <f>SUM(AK51, -AK52)</f>
        <v>5.3699999999999984E-2</v>
      </c>
      <c r="AL112" s="15">
        <f>SUM(AL51, -AL52)</f>
        <v>3.6799999999999986E-2</v>
      </c>
      <c r="AM112" s="150">
        <f>SUM(AM55, -AM57)</f>
        <v>3.6099999999999993E-2</v>
      </c>
      <c r="AN112" s="144">
        <f>SUM(AN52, -AN53)</f>
        <v>3.0999999999999986E-2</v>
      </c>
      <c r="AO112" s="116">
        <f>SUM(AO52, -AO53)</f>
        <v>5.3999999999999992E-2</v>
      </c>
      <c r="AP112" s="176">
        <f>SUM(AP52, -AP53)</f>
        <v>5.6099999999999997E-2</v>
      </c>
      <c r="AQ112" s="144">
        <f>SUM(AQ55, -AQ57)</f>
        <v>4.19E-2</v>
      </c>
      <c r="AR112" s="116">
        <f>SUM(AR55, -AR57)</f>
        <v>4.9200000000000001E-2</v>
      </c>
      <c r="AS112" s="176">
        <f>SUM(AS55, -AS56)</f>
        <v>4.7500000000000001E-2</v>
      </c>
      <c r="AT112" s="234">
        <f>SUM(AT54, -AT56)</f>
        <v>3.8900000000000004E-2</v>
      </c>
      <c r="AU112" s="219">
        <f>SUM(AU54, -AU56)</f>
        <v>4.3099999999999999E-2</v>
      </c>
      <c r="AV112" s="150">
        <f>SUM(AV52, -AV53)</f>
        <v>4.3700000000000003E-2</v>
      </c>
      <c r="AW112" s="146">
        <f>SUM(AW53, -AW54)</f>
        <v>4.48E-2</v>
      </c>
      <c r="AX112" s="120">
        <f>SUM(AX52, -AX53)</f>
        <v>5.2400000000000002E-2</v>
      </c>
      <c r="AY112" s="179">
        <f>SUM(AY53, -AY54)</f>
        <v>5.0299999999999997E-2</v>
      </c>
      <c r="AZ112" s="146">
        <f>SUM(AZ54, -AZ55)</f>
        <v>6.2199999999999998E-2</v>
      </c>
      <c r="BA112" s="120">
        <f>SUM(BA54, -BA55)</f>
        <v>5.6300000000000003E-2</v>
      </c>
      <c r="BB112" s="187">
        <f>SUM(BB57, -BB58)</f>
        <v>5.4700000000000013E-2</v>
      </c>
      <c r="BC112" s="166">
        <f>SUM(BC57, -BC58)</f>
        <v>6.7400000000000002E-2</v>
      </c>
      <c r="BD112" s="120">
        <f>SUM(BD52, -BD53)</f>
        <v>6.6399999999999987E-2</v>
      </c>
      <c r="BE112" s="179">
        <f>SUM(BE52, -BE53)</f>
        <v>5.7499999999999996E-2</v>
      </c>
      <c r="BF112" s="146">
        <f>SUM(BF52, -BF53)</f>
        <v>4.880000000000001E-2</v>
      </c>
      <c r="BG112" s="118">
        <f>SUM(BG51, -BG52)</f>
        <v>5.2000000000000018E-2</v>
      </c>
      <c r="BH112" s="179">
        <f>SUM(BH52, -BH53)</f>
        <v>4.8799999999999996E-2</v>
      </c>
      <c r="BI112" s="144">
        <f>SUM(BI52, -BI53)</f>
        <v>5.2299999999999999E-2</v>
      </c>
      <c r="BJ112" s="120">
        <f>SUM(BJ52, -BJ53)</f>
        <v>5.4400000000000004E-2</v>
      </c>
      <c r="BK112" s="273">
        <f>SUM(BK55, -BK57)</f>
        <v>4.1199999999999994E-2</v>
      </c>
      <c r="BL112" s="246">
        <f>SUM(BL55, -BL57)</f>
        <v>4.0099999999999997E-2</v>
      </c>
      <c r="BM112" s="247">
        <f>SUM(BM55, -BM57)</f>
        <v>5.1500000000000004E-2</v>
      </c>
      <c r="BN112" s="179">
        <f>SUM(BN53, -BN54)</f>
        <v>4.4500000000000012E-2</v>
      </c>
      <c r="BO112" s="120">
        <f>SUM(BO53, -BO54)</f>
        <v>4.7899999999999998E-2</v>
      </c>
      <c r="BP112" s="120">
        <f>SUM(BP53, -BP54)</f>
        <v>3.4000000000000016E-2</v>
      </c>
      <c r="BQ112" s="116">
        <f>SUM(BQ55, -BQ57)</f>
        <v>2.4800000000000003E-2</v>
      </c>
      <c r="BS112" s="144">
        <f>SUM(BS55, -BS56)</f>
        <v>2.2500000000000006E-2</v>
      </c>
      <c r="BT112" s="247">
        <f>SUM(BT55, -BT56)</f>
        <v>3.7600000000000008E-2</v>
      </c>
      <c r="BU112" s="179">
        <f>SUM(BU52, -BU54)</f>
        <v>4.41E-2</v>
      </c>
      <c r="BV112" s="148">
        <f>SUM(BV51, -BV52)</f>
        <v>5.7900000000000007E-2</v>
      </c>
      <c r="BW112" s="118">
        <f>SUM(BW51, -BW52)</f>
        <v>6.5400000000000014E-2</v>
      </c>
      <c r="BX112" s="179">
        <f>SUM(BX51, -BX52)</f>
        <v>6.6399999999999987E-2</v>
      </c>
      <c r="BY112" s="224">
        <f>SUM(BY52, -BY54)</f>
        <v>5.5500000000000008E-2</v>
      </c>
      <c r="BZ112" s="219">
        <f>SUM(BZ52, -BZ54)</f>
        <v>0.05</v>
      </c>
      <c r="CA112" s="236">
        <f>SUM(CA52, -CA54)</f>
        <v>6.9100000000000009E-2</v>
      </c>
      <c r="CB112" s="246">
        <f>SUM(CB56, -CB57)</f>
        <v>5.0199999999999995E-2</v>
      </c>
      <c r="CC112" s="247">
        <f>SUM(CC56, -CC57)</f>
        <v>5.6700000000000007E-2</v>
      </c>
      <c r="CD112" s="178">
        <f>SUM(CD51, -CD52)</f>
        <v>6.4399999999999985E-2</v>
      </c>
      <c r="CE112" s="146">
        <f>SUM(CE54, -CE56)</f>
        <v>5.4100000000000002E-2</v>
      </c>
      <c r="CF112" s="118">
        <f>SUM(CF51, -CF52)</f>
        <v>5.8299999999999991E-2</v>
      </c>
      <c r="CG112" s="179">
        <f>SUM(CG53, -CG54)</f>
        <v>6.2700000000000006E-2</v>
      </c>
      <c r="CH112" s="144">
        <f>SUM(CH55, -CH56)</f>
        <v>4.5600000000000002E-2</v>
      </c>
      <c r="CI112" s="120">
        <f>SUM(CI53, -CI54)</f>
        <v>4.8000000000000001E-2</v>
      </c>
      <c r="CJ112" s="176">
        <f>SUM(CJ55, -CJ56)</f>
        <v>5.3699999999999998E-2</v>
      </c>
      <c r="CK112" s="144">
        <f>SUM(CK55, -CK56)</f>
        <v>5.33E-2</v>
      </c>
      <c r="CL112" s="120">
        <f>SUM(CL53, -CL55)</f>
        <v>5.4899999999999997E-2</v>
      </c>
      <c r="CM112" s="178">
        <f>SUM(CM51, -CM52)</f>
        <v>5.8799999999999991E-2</v>
      </c>
      <c r="CN112" s="148">
        <f>SUM(CN51, -CN52)</f>
        <v>6.5300000000000011E-2</v>
      </c>
      <c r="CO112" s="116">
        <f>SUM(CO55, -CO56)</f>
        <v>7.2700000000000001E-2</v>
      </c>
      <c r="CP112" s="179">
        <f>SUM(CP53, -CP54)</f>
        <v>6.8199999999999997E-2</v>
      </c>
      <c r="CQ112" s="148">
        <f>SUM(CQ51, -CQ52)</f>
        <v>7.0400000000000018E-2</v>
      </c>
      <c r="CR112" s="118">
        <f>SUM(CR51, -CR52)</f>
        <v>5.4299999999999987E-2</v>
      </c>
      <c r="CS112" s="179">
        <f>SUM(CS54, -CS55)</f>
        <v>7.6100000000000001E-2</v>
      </c>
      <c r="CT112" s="144">
        <f>SUM(CT55, -CT56)</f>
        <v>7.1900000000000006E-2</v>
      </c>
      <c r="CU112" s="116">
        <f>SUM(CU57, -CU58)</f>
        <v>7.8800000000000009E-2</v>
      </c>
      <c r="CV112" s="176">
        <f>SUM(CV55, -CV56)</f>
        <v>6.5299999999999997E-2</v>
      </c>
      <c r="CW112" s="144">
        <f>SUM(CW51, -CW52)</f>
        <v>4.7299999999999995E-2</v>
      </c>
      <c r="CX112" s="120">
        <f>SUM(CX52, -CX54)</f>
        <v>5.8099999999999999E-2</v>
      </c>
      <c r="CY112" s="179">
        <f>SUM(CY52, -CY54)</f>
        <v>2.650000000000001E-2</v>
      </c>
      <c r="CZ112" s="144">
        <f>SUM(CZ55, -CZ56)</f>
        <v>5.0700000000000002E-2</v>
      </c>
      <c r="DA112" s="116">
        <f>SUM(DA55, -DA56)</f>
        <v>3.6499999999999998E-2</v>
      </c>
      <c r="DB112" s="176">
        <f>SUM(DB55, -DB56)</f>
        <v>4.7400000000000005E-2</v>
      </c>
      <c r="DC112" s="144">
        <f>SUM(DC55, -DC56)</f>
        <v>5.5000000000000007E-2</v>
      </c>
      <c r="DD112" s="208">
        <f>SUM(DD52, -DD54)</f>
        <v>6.5800000000000011E-2</v>
      </c>
      <c r="DE112" s="176">
        <f>SUM(DE57, -DE58)</f>
        <v>4.9399999999999999E-2</v>
      </c>
      <c r="DF112" s="144">
        <f>SUM(DF52, -DF53)</f>
        <v>6.6400000000000015E-2</v>
      </c>
      <c r="DG112" s="120">
        <f>SUM(DG52, -DG53)</f>
        <v>6.3399999999999998E-2</v>
      </c>
      <c r="DH112" s="187">
        <f>SUM(DH52, -DH53)</f>
        <v>7.46E-2</v>
      </c>
      <c r="DI112" s="146">
        <f>SUM(DI54, -DI55)</f>
        <v>0.11019999999999999</v>
      </c>
      <c r="DJ112" s="120">
        <f>SUM(DJ54, -DJ55)</f>
        <v>0.1012</v>
      </c>
      <c r="DK112" s="179">
        <f>SUM(DK54, -DK55)</f>
        <v>8.1199999999999994E-2</v>
      </c>
      <c r="DL112" s="120">
        <f>SUM(DL54, -DL55)</f>
        <v>8.1799999999999998E-2</v>
      </c>
      <c r="DM112" s="208">
        <f>SUM(DM52, -DM53)</f>
        <v>9.3399999999999997E-2</v>
      </c>
      <c r="DN112" s="330">
        <f>SUM(DN52, -DN53)</f>
        <v>9.11E-2</v>
      </c>
      <c r="DO112" s="346">
        <f>SUM(DO97, -DO102)</f>
        <v>0</v>
      </c>
      <c r="DP112" s="116">
        <f>SUM(DP52, -DP53)</f>
        <v>5.5099999999999982E-2</v>
      </c>
      <c r="DQ112" s="178">
        <f>SUM(DQ51, -DQ52)</f>
        <v>4.2200000000000015E-2</v>
      </c>
      <c r="DR112" s="146">
        <f>SUM(DR52, -DR54)</f>
        <v>5.3399999999999989E-2</v>
      </c>
      <c r="DS112" s="120">
        <f>SUM(DS52, -DS54)</f>
        <v>5.4099999999999995E-2</v>
      </c>
      <c r="DT112" s="176">
        <f>SUM(DT57, -DT58)</f>
        <v>4.6399999999999997E-2</v>
      </c>
      <c r="DU112" s="144">
        <f>SUM(DU57, -DU58)</f>
        <v>5.5099999999999982E-2</v>
      </c>
      <c r="DV112" s="120">
        <f>SUM(DV52, -DV54)</f>
        <v>9.0699999999999989E-2</v>
      </c>
      <c r="DW112" s="179">
        <f>SUM(DW52, -DW54)</f>
        <v>0.10210000000000001</v>
      </c>
      <c r="DX112" s="120">
        <f>SUM(DX52, -DX54)</f>
        <v>9.6499999999999989E-2</v>
      </c>
      <c r="DY112" s="116">
        <f>SUM(DY52, -DY54)</f>
        <v>9.2099999999999987E-2</v>
      </c>
      <c r="DZ112" s="120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46">
        <f>SUM(EK54, -EK56)</f>
        <v>9.9099999999999994E-2</v>
      </c>
      <c r="EL112" s="120">
        <f>SUM(EL54, -EL55)</f>
        <v>0.1047</v>
      </c>
      <c r="EM112" s="179">
        <f>SUM(EM54, -EM55)</f>
        <v>7.5899999999999995E-2</v>
      </c>
      <c r="EN112" s="146">
        <f>SUM(EN52, -EN54)</f>
        <v>7.4900000000000022E-2</v>
      </c>
      <c r="EO112" s="120">
        <f>SUM(EO52, -EO54)</f>
        <v>5.7200000000000001E-2</v>
      </c>
      <c r="EP112" s="176">
        <f>SUM(EP57, -EP58)</f>
        <v>5.870000000000003E-2</v>
      </c>
      <c r="EQ112" s="116">
        <f>SUM(EQ57, -EQ58)</f>
        <v>5.8900000000000008E-2</v>
      </c>
      <c r="ER112" s="116">
        <f>SUM(ER57, -ER58)</f>
        <v>5.4199999999999998E-2</v>
      </c>
      <c r="ES112" s="120">
        <f>SUM(ES52, -ES54)</f>
        <v>3.4799999999999998E-2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2"/>
      <c r="D113" s="158" t="s">
        <v>37</v>
      </c>
      <c r="E113" s="36" t="s">
        <v>64</v>
      </c>
      <c r="F113" s="159" t="s">
        <v>45</v>
      </c>
      <c r="G113" s="154" t="s">
        <v>47</v>
      </c>
      <c r="H113" s="124" t="s">
        <v>54</v>
      </c>
      <c r="I113" s="186" t="s">
        <v>64</v>
      </c>
      <c r="J113" s="163" t="s">
        <v>64</v>
      </c>
      <c r="K113" s="117" t="s">
        <v>70</v>
      </c>
      <c r="L113" s="186" t="s">
        <v>41</v>
      </c>
      <c r="M113" s="164" t="s">
        <v>44</v>
      </c>
      <c r="N113" s="188" t="s">
        <v>37</v>
      </c>
      <c r="O113" s="184" t="s">
        <v>38</v>
      </c>
      <c r="P113" s="152" t="s">
        <v>52</v>
      </c>
      <c r="Q113" s="121" t="s">
        <v>38</v>
      </c>
      <c r="R113" s="186" t="s">
        <v>41</v>
      </c>
      <c r="S113" s="235" t="s">
        <v>38</v>
      </c>
      <c r="T113" s="23" t="s">
        <v>51</v>
      </c>
      <c r="U113" s="159" t="s">
        <v>51</v>
      </c>
      <c r="V113" s="231" t="s">
        <v>67</v>
      </c>
      <c r="W113" s="36" t="s">
        <v>48</v>
      </c>
      <c r="X113" s="155" t="s">
        <v>38</v>
      </c>
      <c r="Y113" s="164" t="s">
        <v>51</v>
      </c>
      <c r="Z113" s="119" t="s">
        <v>38</v>
      </c>
      <c r="AA113" s="180" t="s">
        <v>38</v>
      </c>
      <c r="AB113" s="158" t="s">
        <v>38</v>
      </c>
      <c r="AC113" s="119" t="s">
        <v>38</v>
      </c>
      <c r="AD113" s="177" t="s">
        <v>65</v>
      </c>
      <c r="AE113" s="232" t="s">
        <v>36</v>
      </c>
      <c r="AF113" s="18" t="s">
        <v>45</v>
      </c>
      <c r="AG113" s="160" t="s">
        <v>54</v>
      </c>
      <c r="AH113" s="185" t="s">
        <v>54</v>
      </c>
      <c r="AI113" s="122" t="s">
        <v>45</v>
      </c>
      <c r="AJ113" s="180" t="s">
        <v>36</v>
      </c>
      <c r="AK113" s="259" t="s">
        <v>36</v>
      </c>
      <c r="AL113" s="36" t="s">
        <v>41</v>
      </c>
      <c r="AM113" s="155" t="s">
        <v>39</v>
      </c>
      <c r="AN113" s="158" t="s">
        <v>39</v>
      </c>
      <c r="AO113" s="119" t="s">
        <v>39</v>
      </c>
      <c r="AP113" s="177" t="s">
        <v>65</v>
      </c>
      <c r="AQ113" s="142" t="s">
        <v>65</v>
      </c>
      <c r="AR113" s="117" t="s">
        <v>65</v>
      </c>
      <c r="AS113" s="182" t="s">
        <v>53</v>
      </c>
      <c r="AT113" s="259" t="s">
        <v>39</v>
      </c>
      <c r="AU113" s="11" t="s">
        <v>39</v>
      </c>
      <c r="AV113" s="155" t="s">
        <v>39</v>
      </c>
      <c r="AW113" s="158" t="s">
        <v>36</v>
      </c>
      <c r="AX113" s="123" t="s">
        <v>64</v>
      </c>
      <c r="AY113" s="180" t="s">
        <v>39</v>
      </c>
      <c r="AZ113" s="158" t="s">
        <v>39</v>
      </c>
      <c r="BA113" s="119" t="s">
        <v>36</v>
      </c>
      <c r="BB113" s="180" t="s">
        <v>39</v>
      </c>
      <c r="BC113" s="158" t="s">
        <v>39</v>
      </c>
      <c r="BD113" s="168" t="s">
        <v>41</v>
      </c>
      <c r="BE113" s="180" t="s">
        <v>39</v>
      </c>
      <c r="BF113" s="158" t="s">
        <v>39</v>
      </c>
      <c r="BG113" s="119" t="s">
        <v>39</v>
      </c>
      <c r="BH113" s="183" t="s">
        <v>46</v>
      </c>
      <c r="BI113" s="154" t="s">
        <v>46</v>
      </c>
      <c r="BJ113" s="122" t="s">
        <v>46</v>
      </c>
      <c r="BK113" s="180" t="s">
        <v>39</v>
      </c>
      <c r="BL113" s="164" t="s">
        <v>55</v>
      </c>
      <c r="BM113" s="117" t="s">
        <v>65</v>
      </c>
      <c r="BN113" s="177" t="s">
        <v>65</v>
      </c>
      <c r="BO113" s="114" t="s">
        <v>39</v>
      </c>
      <c r="BP113" s="114" t="s">
        <v>39</v>
      </c>
      <c r="BQ113" s="123" t="s">
        <v>53</v>
      </c>
      <c r="BS113" s="142" t="s">
        <v>65</v>
      </c>
      <c r="BT113" s="123" t="s">
        <v>64</v>
      </c>
      <c r="BU113" s="180" t="s">
        <v>39</v>
      </c>
      <c r="BV113" s="161" t="s">
        <v>54</v>
      </c>
      <c r="BW113" s="260" t="s">
        <v>54</v>
      </c>
      <c r="BX113" s="182" t="s">
        <v>64</v>
      </c>
      <c r="BY113" s="227" t="s">
        <v>53</v>
      </c>
      <c r="BZ113" s="32" t="s">
        <v>64</v>
      </c>
      <c r="CA113" s="147" t="s">
        <v>65</v>
      </c>
      <c r="CB113" s="164" t="s">
        <v>53</v>
      </c>
      <c r="CC113" s="188" t="s">
        <v>53</v>
      </c>
      <c r="CD113" s="183" t="s">
        <v>46</v>
      </c>
      <c r="CE113" s="154" t="s">
        <v>46</v>
      </c>
      <c r="CF113" s="119" t="s">
        <v>36</v>
      </c>
      <c r="CG113" s="180" t="s">
        <v>36</v>
      </c>
      <c r="CH113" s="200" t="s">
        <v>41</v>
      </c>
      <c r="CI113" s="119" t="s">
        <v>36</v>
      </c>
      <c r="CJ113" s="182" t="s">
        <v>64</v>
      </c>
      <c r="CK113" s="200" t="s">
        <v>41</v>
      </c>
      <c r="CL113" s="117" t="s">
        <v>55</v>
      </c>
      <c r="CM113" s="182" t="s">
        <v>40</v>
      </c>
      <c r="CN113" s="163" t="s">
        <v>64</v>
      </c>
      <c r="CO113" s="123" t="s">
        <v>64</v>
      </c>
      <c r="CP113" s="186" t="s">
        <v>48</v>
      </c>
      <c r="CQ113" s="158" t="s">
        <v>36</v>
      </c>
      <c r="CR113" s="188" t="s">
        <v>53</v>
      </c>
      <c r="CS113" s="183" t="s">
        <v>46</v>
      </c>
      <c r="CT113" s="142" t="s">
        <v>68</v>
      </c>
      <c r="CU113" s="117" t="s">
        <v>68</v>
      </c>
      <c r="CV113" s="181" t="s">
        <v>54</v>
      </c>
      <c r="CW113" s="154" t="s">
        <v>46</v>
      </c>
      <c r="CX113" s="122" t="s">
        <v>46</v>
      </c>
      <c r="CY113" s="183" t="s">
        <v>46</v>
      </c>
      <c r="CZ113" s="142" t="s">
        <v>68</v>
      </c>
      <c r="DA113" s="117" t="s">
        <v>68</v>
      </c>
      <c r="DB113" s="177" t="s">
        <v>55</v>
      </c>
      <c r="DC113" s="164" t="s">
        <v>53</v>
      </c>
      <c r="DD113" s="119" t="s">
        <v>36</v>
      </c>
      <c r="DE113" s="177" t="s">
        <v>68</v>
      </c>
      <c r="DF113" s="152" t="s">
        <v>57</v>
      </c>
      <c r="DG113" s="114" t="s">
        <v>57</v>
      </c>
      <c r="DH113" s="174" t="s">
        <v>57</v>
      </c>
      <c r="DI113" s="152" t="s">
        <v>57</v>
      </c>
      <c r="DJ113" s="114" t="s">
        <v>57</v>
      </c>
      <c r="DK113" s="174" t="s">
        <v>57</v>
      </c>
      <c r="DL113" s="114" t="s">
        <v>57</v>
      </c>
      <c r="DM113" s="114" t="s">
        <v>57</v>
      </c>
      <c r="DN113" s="342" t="s">
        <v>57</v>
      </c>
      <c r="DO113" s="345"/>
      <c r="DP113" s="114" t="s">
        <v>57</v>
      </c>
      <c r="DQ113" s="177" t="s">
        <v>68</v>
      </c>
      <c r="DR113" s="152" t="s">
        <v>57</v>
      </c>
      <c r="DS113" s="168" t="s">
        <v>64</v>
      </c>
      <c r="DT113" s="177" t="s">
        <v>65</v>
      </c>
      <c r="DU113" s="142" t="s">
        <v>65</v>
      </c>
      <c r="DV113" s="117" t="s">
        <v>68</v>
      </c>
      <c r="DW113" s="177" t="s">
        <v>68</v>
      </c>
      <c r="DX113" s="117" t="s">
        <v>68</v>
      </c>
      <c r="DY113" s="117" t="s">
        <v>65</v>
      </c>
      <c r="DZ113" s="123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63" t="s">
        <v>47</v>
      </c>
      <c r="EL113" s="188" t="s">
        <v>55</v>
      </c>
      <c r="EM113" s="184" t="s">
        <v>57</v>
      </c>
      <c r="EN113" s="156" t="s">
        <v>57</v>
      </c>
      <c r="EO113" s="121" t="s">
        <v>57</v>
      </c>
      <c r="EP113" s="177" t="s">
        <v>65</v>
      </c>
      <c r="EQ113" s="117" t="s">
        <v>65</v>
      </c>
      <c r="ER113" s="117" t="s">
        <v>65</v>
      </c>
      <c r="ES113" s="119" t="s">
        <v>36</v>
      </c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3">
        <f>SUM(C100, -C106)</f>
        <v>0</v>
      </c>
      <c r="D114" s="146">
        <f>SUM(D55, -D56)</f>
        <v>3.1000000000000012E-3</v>
      </c>
      <c r="E114" s="15">
        <f>SUM(E55, -E57)</f>
        <v>3.400000000000002E-3</v>
      </c>
      <c r="F114" s="150">
        <f>SUM(F55, -F57)</f>
        <v>1.0700000000000001E-2</v>
      </c>
      <c r="G114" s="146">
        <f>SUM(G55, -G56)</f>
        <v>2.3600000000000003E-2</v>
      </c>
      <c r="H114" s="120">
        <f>SUM(H57, -H58)</f>
        <v>1.8700000000000001E-2</v>
      </c>
      <c r="I114" s="179">
        <f>SUM(I54, -I55)</f>
        <v>1.0699999999999998E-2</v>
      </c>
      <c r="J114" s="146">
        <f>SUM(J54, -J55)</f>
        <v>1.32E-2</v>
      </c>
      <c r="K114" s="120">
        <f>SUM(K51, -K52)</f>
        <v>1.4700000000000005E-2</v>
      </c>
      <c r="L114" s="179">
        <f>SUM(L54, -L55)</f>
        <v>2.3800000000000002E-2</v>
      </c>
      <c r="M114" s="146">
        <f>SUM(M55, -M57)</f>
        <v>2.4E-2</v>
      </c>
      <c r="N114" s="120">
        <f>SUM(N55, -N56)</f>
        <v>1.1799999999999998E-2</v>
      </c>
      <c r="O114" s="179">
        <f>SUM(O57, -O58)</f>
        <v>1.1599999999999999E-2</v>
      </c>
      <c r="P114" s="153">
        <f>SUM(P54, -P55)</f>
        <v>1.7999999999999995E-3</v>
      </c>
      <c r="Q114" s="120">
        <f>SUM(Q56, -Q58)</f>
        <v>2.2000000000000006E-3</v>
      </c>
      <c r="R114" s="179">
        <f>SUM(R54, -R55)</f>
        <v>1.0200000000000001E-2</v>
      </c>
      <c r="S114" s="224">
        <f>SUM(S56, -S58)</f>
        <v>7.8000000000000014E-3</v>
      </c>
      <c r="T114" s="15">
        <f>SUM(T56, -T58)</f>
        <v>5.2000000000000032E-3</v>
      </c>
      <c r="U114" s="151">
        <f>SUM(U56, -U57)</f>
        <v>2.2100000000000002E-2</v>
      </c>
      <c r="V114" s="234">
        <f>SUM(V53, -V54)</f>
        <v>1.7500000000000002E-2</v>
      </c>
      <c r="W114" s="15">
        <f>SUM(W53, -W55)</f>
        <v>2.5999999999999999E-2</v>
      </c>
      <c r="X114" s="151">
        <f>SUM(X57, -X58)</f>
        <v>2.969999999999999E-2</v>
      </c>
      <c r="Y114" s="146">
        <f>SUM(Y56, -Y58)</f>
        <v>2.3199999999999998E-2</v>
      </c>
      <c r="Z114" s="120">
        <f>SUM(Z57, -Z58)</f>
        <v>1.4200000000000004E-2</v>
      </c>
      <c r="AA114" s="179">
        <f>SUM(AA57, -AA58)</f>
        <v>2.8900000000000009E-2</v>
      </c>
      <c r="AB114" s="146">
        <f>SUM(AB57, -AB58)</f>
        <v>2.6700000000000002E-2</v>
      </c>
      <c r="AC114" s="120">
        <f>SUM(AC57, -AC58)</f>
        <v>1.8299999999999997E-2</v>
      </c>
      <c r="AD114" s="179">
        <f>SUM(AD51, -AD52)</f>
        <v>1.7899999999999999E-2</v>
      </c>
      <c r="AE114" s="226">
        <f>SUM(AE56, -AE57)</f>
        <v>2.2199999999999998E-2</v>
      </c>
      <c r="AF114" s="219">
        <f>SUM(AF57, -AF58)</f>
        <v>3.9499999999999993E-2</v>
      </c>
      <c r="AG114" s="151">
        <f>SUM(AG53, -AG54)</f>
        <v>3.6799999999999999E-2</v>
      </c>
      <c r="AH114" s="146">
        <f>SUM(AH53, -AH54)</f>
        <v>3.6699999999999997E-2</v>
      </c>
      <c r="AI114" s="208">
        <f>SUM(AI57, -AI58)</f>
        <v>4.5600000000000016E-2</v>
      </c>
      <c r="AJ114" s="176">
        <f>SUM(AJ55, -AJ57)</f>
        <v>3.5800000000000005E-2</v>
      </c>
      <c r="AK114" s="226">
        <f>SUM(AK56, -AK57)</f>
        <v>3.9899999999999998E-2</v>
      </c>
      <c r="AL114" s="15">
        <f>SUM(AL54, -AL56)</f>
        <v>3.2500000000000001E-2</v>
      </c>
      <c r="AM114" s="150">
        <f>SUM(AM55, -AM56)</f>
        <v>1.9900000000000001E-2</v>
      </c>
      <c r="AN114" s="144">
        <f>SUM(AN55, -AN57)</f>
        <v>3.0399999999999996E-2</v>
      </c>
      <c r="AO114" s="116">
        <f>SUM(AO55, -AO57)</f>
        <v>3.3100000000000004E-2</v>
      </c>
      <c r="AP114" s="179">
        <f>SUM(AP51, -AP52)</f>
        <v>5.5499999999999994E-2</v>
      </c>
      <c r="AQ114" s="146">
        <f>SUM(AQ51, -AQ52)</f>
        <v>4.1300000000000003E-2</v>
      </c>
      <c r="AR114" s="120">
        <f>SUM(AR51, -AR52)</f>
        <v>4.7899999999999984E-2</v>
      </c>
      <c r="AS114" s="176">
        <f>SUM(AS52, -AS53)</f>
        <v>4.1499999999999995E-2</v>
      </c>
      <c r="AT114" s="226">
        <f>SUM(AT55, -AT56)</f>
        <v>3.4000000000000002E-2</v>
      </c>
      <c r="AU114" s="93">
        <f>SUM(AU55, -AU56)</f>
        <v>3.6199999999999996E-2</v>
      </c>
      <c r="AV114" s="150">
        <f>SUM(AV55, -AV56)</f>
        <v>3.0200000000000001E-2</v>
      </c>
      <c r="AW114" s="144">
        <f>SUM(AW55, -AW56)</f>
        <v>4.3399999999999994E-2</v>
      </c>
      <c r="AX114" s="120">
        <f>SUM(AX53, -AX54)</f>
        <v>4.3799999999999999E-2</v>
      </c>
      <c r="AY114" s="176">
        <f>SUM(AY55, -AY57)</f>
        <v>4.7199999999999999E-2</v>
      </c>
      <c r="AZ114" s="144">
        <f>SUM(AZ55, -AZ57)</f>
        <v>5.6599999999999998E-2</v>
      </c>
      <c r="BA114" s="116">
        <f>SUM(BA55, -BA56)</f>
        <v>5.1900000000000002E-2</v>
      </c>
      <c r="BB114" s="176">
        <f>SUM(BB55, -BB56)</f>
        <v>4.9399999999999999E-2</v>
      </c>
      <c r="BC114" s="144">
        <f>SUM(BC55, -BC56)</f>
        <v>6.0600000000000001E-2</v>
      </c>
      <c r="BD114" s="120">
        <f>SUM(BD54, -BD55)</f>
        <v>6.1899999999999997E-2</v>
      </c>
      <c r="BE114" s="176">
        <f t="shared" ref="BE114:BJ114" si="319">SUM(BE55, -BE57)</f>
        <v>4.1400000000000006E-2</v>
      </c>
      <c r="BF114" s="144">
        <f t="shared" si="319"/>
        <v>3.209999999999999E-2</v>
      </c>
      <c r="BG114" s="116">
        <f t="shared" si="319"/>
        <v>3.8699999999999998E-2</v>
      </c>
      <c r="BH114" s="273">
        <f t="shared" si="319"/>
        <v>3.3799999999999997E-2</v>
      </c>
      <c r="BI114" s="246">
        <f t="shared" si="319"/>
        <v>3.5799999999999998E-2</v>
      </c>
      <c r="BJ114" s="247">
        <f t="shared" si="319"/>
        <v>4.8100000000000004E-2</v>
      </c>
      <c r="BK114" s="176">
        <f>SUM(BK56, -BK57)</f>
        <v>3.15E-2</v>
      </c>
      <c r="BL114" s="148">
        <f>SUM(BL51, -BL52)</f>
        <v>2.7499999999999997E-2</v>
      </c>
      <c r="BM114" s="120">
        <f>SUM(BM52, -BM53)</f>
        <v>3.8200000000000012E-2</v>
      </c>
      <c r="BN114" s="179">
        <f>SUM(BN51, -BN53)</f>
        <v>2.2199999999999998E-2</v>
      </c>
      <c r="BO114" s="116">
        <f>SUM(BO56, -BO57)</f>
        <v>1.8199999999999994E-2</v>
      </c>
      <c r="BP114" s="116">
        <f>SUM(BP56, -BP57)</f>
        <v>2.3500000000000007E-2</v>
      </c>
      <c r="BQ114" s="116">
        <f>SUM(BQ52, -BQ53)</f>
        <v>2.410000000000001E-2</v>
      </c>
      <c r="BS114" s="146">
        <f>SUM(BS51, -BS53)</f>
        <v>1.9199999999999995E-2</v>
      </c>
      <c r="BT114" s="120">
        <f>SUM(BT52, -BT53)</f>
        <v>2.8100000000000014E-2</v>
      </c>
      <c r="BU114" s="176">
        <f>SUM(BU56, -BU57)</f>
        <v>4.0699999999999986E-2</v>
      </c>
      <c r="BV114" s="146">
        <f>SUM(BV52, -BV54)</f>
        <v>3.5199999999999995E-2</v>
      </c>
      <c r="BW114" s="120">
        <f>SUM(BW52, -BW54)</f>
        <v>4.0499999999999994E-2</v>
      </c>
      <c r="BX114" s="179">
        <f>SUM(BX52, -BX54)</f>
        <v>3.1400000000000011E-2</v>
      </c>
      <c r="BY114" s="234">
        <f>SUM(BY52, -BY53)</f>
        <v>3.8700000000000012E-2</v>
      </c>
      <c r="BZ114" s="15">
        <f>SUM(BZ52, -BZ53)</f>
        <v>4.2300000000000004E-2</v>
      </c>
      <c r="CA114" s="151">
        <f>SUM(CA51, -CA52)</f>
        <v>4.5299999999999979E-2</v>
      </c>
      <c r="CB114" s="166">
        <f>SUM(CB52, -CB54)</f>
        <v>3.3000000000000002E-2</v>
      </c>
      <c r="CC114" s="208">
        <f>SUM(CC52, -CC54)</f>
        <v>4.4300000000000006E-2</v>
      </c>
      <c r="CD114" s="273">
        <f>SUM(CD56, -CD57)</f>
        <v>5.6499999999999995E-2</v>
      </c>
      <c r="CE114" s="246">
        <f>SUM(CE56, -CE57)</f>
        <v>5.3199999999999997E-2</v>
      </c>
      <c r="CF114" s="116">
        <f>SUM(CF55, -CF56)</f>
        <v>4.3300000000000005E-2</v>
      </c>
      <c r="CG114" s="176">
        <f>SUM(CG55, -CG56)</f>
        <v>4.53E-2</v>
      </c>
      <c r="CH114" s="146">
        <f>SUM(CH54, -CH55)</f>
        <v>3.4099999999999998E-2</v>
      </c>
      <c r="CI114" s="116">
        <f>SUM(CI55, -CI56)</f>
        <v>4.1300000000000003E-2</v>
      </c>
      <c r="CJ114" s="179">
        <f>SUM(CJ53, -CJ54)</f>
        <v>4.9399999999999999E-2</v>
      </c>
      <c r="CK114" s="146">
        <f>SUM(CK54, -CK55)</f>
        <v>0.04</v>
      </c>
      <c r="CL114" s="118">
        <f>SUM(CL51, -CL52)</f>
        <v>4.930000000000001E-2</v>
      </c>
      <c r="CM114" s="179">
        <f>SUM(CM53, -CM55)</f>
        <v>4.4400000000000002E-2</v>
      </c>
      <c r="CN114" s="146">
        <f>SUM(CN53, -CN54)</f>
        <v>5.8799999999999998E-2</v>
      </c>
      <c r="CO114" s="120">
        <f>SUM(CO53, -CO54)</f>
        <v>6.5100000000000005E-2</v>
      </c>
      <c r="CP114" s="179">
        <f>SUM(CP54, -CP56)</f>
        <v>6.0700000000000004E-2</v>
      </c>
      <c r="CQ114" s="144">
        <f>SUM(CQ55, -CQ56)</f>
        <v>4.6000000000000006E-2</v>
      </c>
      <c r="CR114" s="208">
        <f>SUM(CR52, -CR54)</f>
        <v>4.8100000000000004E-2</v>
      </c>
      <c r="CS114" s="273">
        <f>SUM(CS56, -CS57)</f>
        <v>7.5999999999999998E-2</v>
      </c>
      <c r="CT114" s="144">
        <f>SUM(CT51, -CT52)</f>
        <v>7.110000000000001E-2</v>
      </c>
      <c r="CU114" s="116">
        <f>SUM(CU51, -CU52)</f>
        <v>6.0799999999999993E-2</v>
      </c>
      <c r="CV114" s="179">
        <f>SUM(CV52, -CV54)</f>
        <v>5.1400000000000001E-2</v>
      </c>
      <c r="CW114" s="246">
        <f>SUM(CW56, -CW57)</f>
        <v>4.4199999999999989E-2</v>
      </c>
      <c r="CX114" s="247">
        <f>SUM(CX56, -CX57)</f>
        <v>5.1800000000000013E-2</v>
      </c>
      <c r="CY114" s="273">
        <f>SUM(CY56, -CY57)</f>
        <v>6.2199999999999991E-2</v>
      </c>
      <c r="CZ114" s="144">
        <f>SUM(CZ51, -CZ52)</f>
        <v>4.2199999999999988E-2</v>
      </c>
      <c r="DA114" s="116">
        <f>SUM(DA51, -DA52)</f>
        <v>2.9200000000000004E-2</v>
      </c>
      <c r="DB114" s="178">
        <f>SUM(DB51, -DB52)</f>
        <v>4.1300000000000003E-2</v>
      </c>
      <c r="DC114" s="166">
        <f>SUM(DC52, -DC54)</f>
        <v>4.9099999999999991E-2</v>
      </c>
      <c r="DD114" s="116">
        <f>SUM(DD55, -DD56)</f>
        <v>6.4000000000000001E-2</v>
      </c>
      <c r="DE114" s="176">
        <f>SUM(DE52, -DE53)</f>
        <v>3.1099999999999989E-2</v>
      </c>
      <c r="DF114" s="144">
        <f>SUM(DF57, -DF58)</f>
        <v>3.1200000000000006E-2</v>
      </c>
      <c r="DG114" s="116">
        <f>SUM(DG57, -DG58)</f>
        <v>3.4299999999999997E-2</v>
      </c>
      <c r="DH114" s="176">
        <f>SUM(DH57, -DH58)</f>
        <v>2.9399999999999982E-2</v>
      </c>
      <c r="DI114" s="144">
        <f>SUM(DI57, -DI58)</f>
        <v>3.8200000000000012E-2</v>
      </c>
      <c r="DJ114" s="116">
        <f>SUM(DJ57, -DJ58)</f>
        <v>3.7900000000000017E-2</v>
      </c>
      <c r="DK114" s="176">
        <f>SUM(DK57, -DK58)</f>
        <v>4.4700000000000017E-2</v>
      </c>
      <c r="DL114" s="116">
        <f>SUM(DL57, -DL58)</f>
        <v>3.8000000000000006E-2</v>
      </c>
      <c r="DM114" s="116">
        <f>SUM(DM57, -DM58)</f>
        <v>3.4100000000000019E-2</v>
      </c>
      <c r="DN114" s="335">
        <f>SUM(DN57, -DN58)</f>
        <v>4.469999999999999E-2</v>
      </c>
      <c r="DO114" s="346">
        <f>SUM(DO99, -DO104)</f>
        <v>0</v>
      </c>
      <c r="DP114" s="116">
        <f>SUM(DP57, -DP58)</f>
        <v>3.2100000000000017E-2</v>
      </c>
      <c r="DQ114" s="176">
        <f>SUM(DQ52, -DQ53)</f>
        <v>3.1299999999999994E-2</v>
      </c>
      <c r="DR114" s="144">
        <f>SUM(DR57, -DR58)</f>
        <v>3.259999999999999E-2</v>
      </c>
      <c r="DS114" s="120">
        <f>SUM(DS53, -DS54)</f>
        <v>3.620000000000001E-2</v>
      </c>
      <c r="DT114" s="179">
        <f>SUM(DT52, -DT54)</f>
        <v>4.2800000000000005E-2</v>
      </c>
      <c r="DU114" s="146">
        <f>SUM(DU52, -DU54)</f>
        <v>4.5499999999999999E-2</v>
      </c>
      <c r="DV114" s="116">
        <f>SUM(DV52, -DV53)</f>
        <v>7.6899999999999982E-2</v>
      </c>
      <c r="DW114" s="176">
        <f>SUM(DW52, -DW53)</f>
        <v>9.3000000000000013E-2</v>
      </c>
      <c r="DX114" s="116">
        <f>SUM(DX52, -DX53)</f>
        <v>8.829999999999999E-2</v>
      </c>
      <c r="DY114" s="120">
        <f>SUM(DY52, -DY53)</f>
        <v>9.1599999999999987E-2</v>
      </c>
      <c r="DZ114" s="120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46">
        <f>SUM(EK54, -EK55)</f>
        <v>8.7799999999999989E-2</v>
      </c>
      <c r="EL114" s="118">
        <f>SUM(EL51, -EL52)</f>
        <v>9.9699999999999983E-2</v>
      </c>
      <c r="EM114" s="176">
        <f>SUM(EM57, -EM58)</f>
        <v>6.519999999999998E-2</v>
      </c>
      <c r="EN114" s="144">
        <f>SUM(EN57, -EN58)</f>
        <v>6.0999999999999971E-2</v>
      </c>
      <c r="EO114" s="116">
        <f>SUM(EO57, -EO58)</f>
        <v>4.9200000000000021E-2</v>
      </c>
      <c r="EP114" s="179">
        <f>SUM(EP52, -EP54)</f>
        <v>5.6800000000000003E-2</v>
      </c>
      <c r="EQ114" s="120">
        <f>SUM(EQ52, -EQ54)</f>
        <v>5.5100000000000003E-2</v>
      </c>
      <c r="ER114" s="120">
        <f>SUM(ER52, -ER54)</f>
        <v>5.1799999999999999E-2</v>
      </c>
      <c r="ES114" s="116">
        <f>SUM(ES55, -ES56)</f>
        <v>3.0100000000000002E-2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2"/>
      <c r="D115" s="163" t="s">
        <v>64</v>
      </c>
      <c r="E115" s="18" t="s">
        <v>47</v>
      </c>
      <c r="F115" s="159" t="s">
        <v>59</v>
      </c>
      <c r="G115" s="156" t="s">
        <v>45</v>
      </c>
      <c r="H115" s="122" t="s">
        <v>47</v>
      </c>
      <c r="I115" s="182" t="s">
        <v>84</v>
      </c>
      <c r="J115" s="154" t="s">
        <v>45</v>
      </c>
      <c r="K115" s="123" t="s">
        <v>40</v>
      </c>
      <c r="L115" s="182" t="s">
        <v>63</v>
      </c>
      <c r="M115" s="154" t="s">
        <v>45</v>
      </c>
      <c r="N115" s="119" t="s">
        <v>38</v>
      </c>
      <c r="O115" s="183" t="s">
        <v>45</v>
      </c>
      <c r="P115" s="156" t="s">
        <v>45</v>
      </c>
      <c r="Q115" s="121" t="s">
        <v>45</v>
      </c>
      <c r="R115" s="180" t="s">
        <v>36</v>
      </c>
      <c r="S115" s="235" t="s">
        <v>51</v>
      </c>
      <c r="T115" s="23" t="s">
        <v>37</v>
      </c>
      <c r="U115" s="162" t="s">
        <v>45</v>
      </c>
      <c r="V115" s="232" t="s">
        <v>45</v>
      </c>
      <c r="W115" s="45" t="s">
        <v>46</v>
      </c>
      <c r="X115" s="165" t="s">
        <v>67</v>
      </c>
      <c r="Y115" s="158" t="s">
        <v>38</v>
      </c>
      <c r="Z115" s="122" t="s">
        <v>44</v>
      </c>
      <c r="AA115" s="199" t="s">
        <v>52</v>
      </c>
      <c r="AB115" s="142" t="s">
        <v>65</v>
      </c>
      <c r="AC115" s="117" t="s">
        <v>65</v>
      </c>
      <c r="AD115" s="199" t="s">
        <v>52</v>
      </c>
      <c r="AE115" s="259" t="s">
        <v>38</v>
      </c>
      <c r="AF115" s="42" t="s">
        <v>65</v>
      </c>
      <c r="AG115" s="143" t="s">
        <v>39</v>
      </c>
      <c r="AH115" s="158" t="s">
        <v>36</v>
      </c>
      <c r="AI115" s="119" t="s">
        <v>36</v>
      </c>
      <c r="AJ115" s="174" t="s">
        <v>46</v>
      </c>
      <c r="AK115" s="228" t="s">
        <v>41</v>
      </c>
      <c r="AL115" s="11" t="s">
        <v>36</v>
      </c>
      <c r="AM115" s="147" t="s">
        <v>65</v>
      </c>
      <c r="AN115" s="158" t="s">
        <v>36</v>
      </c>
      <c r="AO115" s="119" t="s">
        <v>36</v>
      </c>
      <c r="AP115" s="180" t="s">
        <v>36</v>
      </c>
      <c r="AQ115" s="158" t="s">
        <v>36</v>
      </c>
      <c r="AR115" s="119" t="s">
        <v>36</v>
      </c>
      <c r="AS115" s="177" t="s">
        <v>65</v>
      </c>
      <c r="AT115" s="227" t="s">
        <v>53</v>
      </c>
      <c r="AU115" s="45" t="s">
        <v>46</v>
      </c>
      <c r="AV115" s="165" t="s">
        <v>41</v>
      </c>
      <c r="AW115" s="164" t="s">
        <v>53</v>
      </c>
      <c r="AX115" s="119" t="s">
        <v>36</v>
      </c>
      <c r="AY115" s="180" t="s">
        <v>36</v>
      </c>
      <c r="AZ115" s="158" t="s">
        <v>36</v>
      </c>
      <c r="BA115" s="188" t="s">
        <v>55</v>
      </c>
      <c r="BB115" s="186" t="s">
        <v>41</v>
      </c>
      <c r="BC115" s="200" t="s">
        <v>41</v>
      </c>
      <c r="BD115" s="119" t="s">
        <v>36</v>
      </c>
      <c r="BE115" s="182" t="s">
        <v>64</v>
      </c>
      <c r="BF115" s="163" t="s">
        <v>64</v>
      </c>
      <c r="BG115" s="122" t="s">
        <v>46</v>
      </c>
      <c r="BH115" s="182" t="s">
        <v>64</v>
      </c>
      <c r="BI115" s="158" t="s">
        <v>39</v>
      </c>
      <c r="BJ115" s="119" t="s">
        <v>39</v>
      </c>
      <c r="BK115" s="199" t="s">
        <v>55</v>
      </c>
      <c r="BL115" s="158" t="s">
        <v>39</v>
      </c>
      <c r="BM115" s="119" t="s">
        <v>39</v>
      </c>
      <c r="BN115" s="177" t="s">
        <v>55</v>
      </c>
      <c r="BO115" s="117" t="s">
        <v>65</v>
      </c>
      <c r="BP115" s="123" t="s">
        <v>53</v>
      </c>
      <c r="BQ115" s="122" t="s">
        <v>46</v>
      </c>
      <c r="BS115" s="142" t="s">
        <v>55</v>
      </c>
      <c r="BT115" s="117" t="s">
        <v>65</v>
      </c>
      <c r="BU115" s="263" t="s">
        <v>54</v>
      </c>
      <c r="BV115" s="163" t="s">
        <v>64</v>
      </c>
      <c r="BW115" s="123" t="s">
        <v>64</v>
      </c>
      <c r="BX115" s="263" t="s">
        <v>54</v>
      </c>
      <c r="BY115" s="223" t="s">
        <v>65</v>
      </c>
      <c r="BZ115" s="42" t="s">
        <v>65</v>
      </c>
      <c r="CA115" s="160" t="s">
        <v>54</v>
      </c>
      <c r="CB115" s="200" t="s">
        <v>64</v>
      </c>
      <c r="CC115" s="168" t="s">
        <v>64</v>
      </c>
      <c r="CD115" s="186" t="s">
        <v>41</v>
      </c>
      <c r="CE115" s="142" t="s">
        <v>55</v>
      </c>
      <c r="CF115" s="188" t="s">
        <v>53</v>
      </c>
      <c r="CG115" s="183" t="s">
        <v>46</v>
      </c>
      <c r="CH115" s="163" t="s">
        <v>64</v>
      </c>
      <c r="CI115" s="122" t="s">
        <v>46</v>
      </c>
      <c r="CJ115" s="177" t="s">
        <v>55</v>
      </c>
      <c r="CK115" s="163" t="s">
        <v>64</v>
      </c>
      <c r="CL115" s="122" t="s">
        <v>46</v>
      </c>
      <c r="CM115" s="182" t="s">
        <v>64</v>
      </c>
      <c r="CN115" s="154" t="s">
        <v>46</v>
      </c>
      <c r="CO115" s="122" t="s">
        <v>46</v>
      </c>
      <c r="CP115" s="199" t="s">
        <v>53</v>
      </c>
      <c r="CQ115" s="164" t="s">
        <v>53</v>
      </c>
      <c r="CR115" s="260" t="s">
        <v>54</v>
      </c>
      <c r="CS115" s="199" t="s">
        <v>53</v>
      </c>
      <c r="CT115" s="200" t="s">
        <v>64</v>
      </c>
      <c r="CU115" s="124" t="s">
        <v>54</v>
      </c>
      <c r="CV115" s="177" t="s">
        <v>68</v>
      </c>
      <c r="CW115" s="200" t="s">
        <v>64</v>
      </c>
      <c r="CX115" s="168" t="s">
        <v>64</v>
      </c>
      <c r="CY115" s="186" t="s">
        <v>64</v>
      </c>
      <c r="CZ115" s="200" t="s">
        <v>64</v>
      </c>
      <c r="DA115" s="168" t="s">
        <v>64</v>
      </c>
      <c r="DB115" s="199" t="s">
        <v>53</v>
      </c>
      <c r="DC115" s="142" t="s">
        <v>55</v>
      </c>
      <c r="DD115" s="260" t="s">
        <v>54</v>
      </c>
      <c r="DE115" s="199" t="s">
        <v>55</v>
      </c>
      <c r="DF115" s="158" t="s">
        <v>36</v>
      </c>
      <c r="DG115" s="119" t="s">
        <v>36</v>
      </c>
      <c r="DH115" s="180" t="s">
        <v>36</v>
      </c>
      <c r="DI115" s="158" t="s">
        <v>36</v>
      </c>
      <c r="DJ115" s="188" t="s">
        <v>55</v>
      </c>
      <c r="DK115" s="180" t="s">
        <v>36</v>
      </c>
      <c r="DL115" s="123" t="s">
        <v>64</v>
      </c>
      <c r="DM115" s="119" t="s">
        <v>36</v>
      </c>
      <c r="DN115" s="337" t="s">
        <v>36</v>
      </c>
      <c r="DO115" s="345"/>
      <c r="DP115" s="168" t="s">
        <v>64</v>
      </c>
      <c r="DQ115" s="186" t="s">
        <v>64</v>
      </c>
      <c r="DR115" s="200" t="s">
        <v>64</v>
      </c>
      <c r="DS115" s="114" t="s">
        <v>57</v>
      </c>
      <c r="DT115" s="177" t="s">
        <v>68</v>
      </c>
      <c r="DU115" s="142" t="s">
        <v>68</v>
      </c>
      <c r="DV115" s="114" t="s">
        <v>57</v>
      </c>
      <c r="DW115" s="174" t="s">
        <v>57</v>
      </c>
      <c r="DX115" s="122" t="s">
        <v>36</v>
      </c>
      <c r="DY115" s="122" t="s">
        <v>36</v>
      </c>
      <c r="DZ115" s="121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56" t="s">
        <v>57</v>
      </c>
      <c r="EL115" s="121" t="s">
        <v>57</v>
      </c>
      <c r="EM115" s="177" t="s">
        <v>68</v>
      </c>
      <c r="EN115" s="142" t="s">
        <v>68</v>
      </c>
      <c r="EO115" s="117" t="s">
        <v>68</v>
      </c>
      <c r="EP115" s="186" t="s">
        <v>64</v>
      </c>
      <c r="EQ115" s="117" t="s">
        <v>68</v>
      </c>
      <c r="ER115" s="119" t="s">
        <v>36</v>
      </c>
      <c r="ES115" s="121" t="s">
        <v>57</v>
      </c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3">
        <f>SUM(C105, -C112,)</f>
        <v>0</v>
      </c>
      <c r="D116" s="146">
        <f>SUM(D57, -D58)</f>
        <v>2.5000000000000005E-3</v>
      </c>
      <c r="E116" s="15">
        <f>SUM(E56, -E57)</f>
        <v>2.5000000000000005E-3</v>
      </c>
      <c r="F116" s="145">
        <f>SUM(F55, -F56)</f>
        <v>6.4000000000000029E-3</v>
      </c>
      <c r="G116" s="144">
        <f>SUM(G54, -G55)</f>
        <v>2.3399999999999997E-2</v>
      </c>
      <c r="H116" s="120">
        <f>SUM(H55, -H56)</f>
        <v>1.2299999999999998E-2</v>
      </c>
      <c r="I116" s="176">
        <f>SUM(I55, -I57)</f>
        <v>6.4000000000000029E-3</v>
      </c>
      <c r="J116" s="144">
        <f>SUM(J56, -J57)</f>
        <v>1.2200000000000003E-2</v>
      </c>
      <c r="K116" s="120">
        <f>SUM(K53, -K54)</f>
        <v>4.4999999999999997E-3</v>
      </c>
      <c r="L116" s="176">
        <f>SUM(L52, -L53)</f>
        <v>2.1600000000000001E-2</v>
      </c>
      <c r="M116" s="144">
        <f>SUM(M57, -M58)</f>
        <v>1.6399999999999998E-2</v>
      </c>
      <c r="N116" s="120">
        <f>SUM(N56, -N58)</f>
        <v>4.9000000000000016E-3</v>
      </c>
      <c r="O116" s="176">
        <f>SUM(O56, -O57)</f>
        <v>8.199999999999999E-3</v>
      </c>
      <c r="P116" s="144">
        <f>SUM(P56, -P58)</f>
        <v>1.7000000000000001E-3</v>
      </c>
      <c r="Q116" s="116">
        <f>SUM(Q56, -Q57)</f>
        <v>1.5999999999999973E-3</v>
      </c>
      <c r="R116" s="176">
        <f>SUM(R55, -R57)</f>
        <v>3.0999999999999986E-3</v>
      </c>
      <c r="S116" s="224">
        <f>SUM(S56, -S57)</f>
        <v>4.0999999999999995E-3</v>
      </c>
      <c r="T116" s="15">
        <f>SUM(T56, -T57)</f>
        <v>5.0000000000000044E-3</v>
      </c>
      <c r="U116" s="236">
        <f>SUM(U55, -U56)</f>
        <v>1.5000000000000003E-2</v>
      </c>
      <c r="V116" s="234">
        <f>SUM(V55, -V56)</f>
        <v>1.5800000000000002E-2</v>
      </c>
      <c r="W116" s="94">
        <f>SUM(W54, -W55)</f>
        <v>1.78E-2</v>
      </c>
      <c r="X116" s="236">
        <f>SUM(X53, -X54)</f>
        <v>2.58E-2</v>
      </c>
      <c r="Y116" s="146">
        <f>SUM(Y57, -Y58)</f>
        <v>1.4100000000000001E-2</v>
      </c>
      <c r="Z116" s="120">
        <f>SUM(Z54, -Z56)</f>
        <v>1.26E-2</v>
      </c>
      <c r="AA116" s="175">
        <f>SUM(AA54, -AA55)</f>
        <v>1.8999999999999996E-2</v>
      </c>
      <c r="AB116" s="146">
        <f>SUM(AB51, -AB52)</f>
        <v>2.3000000000000007E-2</v>
      </c>
      <c r="AC116" s="120">
        <f>SUM(AC51, -AC52)</f>
        <v>1.8299999999999997E-2</v>
      </c>
      <c r="AD116" s="175">
        <f>SUM(AD54, -AD55)</f>
        <v>1.72E-2</v>
      </c>
      <c r="AE116" s="225">
        <f>SUM(AE57, -AE58)</f>
        <v>1.2800000000000006E-2</v>
      </c>
      <c r="AF116" s="15">
        <f>SUM(AF51, -AF52)</f>
        <v>3.4100000000000005E-2</v>
      </c>
      <c r="AG116" s="150">
        <f>SUM(AG55, -AG56)</f>
        <v>2.6800000000000004E-2</v>
      </c>
      <c r="AH116" s="144">
        <f>SUM(AH56, -AH57)</f>
        <v>3.0600000000000002E-2</v>
      </c>
      <c r="AI116" s="116">
        <f>SUM(AI56, -AI57)</f>
        <v>3.5199999999999995E-2</v>
      </c>
      <c r="AJ116" s="175">
        <f>SUM(AJ56, -AJ57)</f>
        <v>2.7500000000000004E-2</v>
      </c>
      <c r="AK116" s="224">
        <f>SUM(AK54, -AK56)</f>
        <v>2.47E-2</v>
      </c>
      <c r="AL116" s="93">
        <f>SUM(AL56, -AL57)</f>
        <v>2.6099999999999998E-2</v>
      </c>
      <c r="AM116" s="151">
        <f>SUM(AM51, -AM52)</f>
        <v>1.9700000000000023E-2</v>
      </c>
      <c r="AN116" s="144">
        <f>SUM(AN55, -AN56)</f>
        <v>2.9200000000000004E-2</v>
      </c>
      <c r="AO116" s="116">
        <f>SUM(AO55, -AO56)</f>
        <v>2.1900000000000003E-2</v>
      </c>
      <c r="AP116" s="176">
        <f>SUM(AP55, -AP56)</f>
        <v>5.1300000000000005E-2</v>
      </c>
      <c r="AQ116" s="144">
        <f>SUM(AQ55, -AQ56)</f>
        <v>3.3599999999999998E-2</v>
      </c>
      <c r="AR116" s="116">
        <f>SUM(AR55, -AR56)</f>
        <v>4.8099999999999997E-2</v>
      </c>
      <c r="AS116" s="179">
        <f>SUM(AS51, -AS52)</f>
        <v>3.8400000000000017E-2</v>
      </c>
      <c r="AT116" s="226">
        <f>SUM(AT52, -AT53)</f>
        <v>2.2800000000000001E-2</v>
      </c>
      <c r="AU116" s="277">
        <f>SUM(AU56, -AU57)</f>
        <v>1.4099999999999994E-2</v>
      </c>
      <c r="AV116" s="151">
        <f>SUM(AV54, -AV55)</f>
        <v>2.69E-2</v>
      </c>
      <c r="AW116" s="144">
        <f>SUM(AW52, -AW53)</f>
        <v>3.4100000000000005E-2</v>
      </c>
      <c r="AX116" s="116">
        <f>SUM(AX55, -AX56)</f>
        <v>4.1299999999999996E-2</v>
      </c>
      <c r="AY116" s="176">
        <f>SUM(AY55, -AY56)</f>
        <v>3.2599999999999997E-2</v>
      </c>
      <c r="AZ116" s="144">
        <f>SUM(AZ55, -AZ56)</f>
        <v>3.6400000000000002E-2</v>
      </c>
      <c r="BA116" s="118">
        <f>SUM(BA51, -BA52)</f>
        <v>4.8399999999999999E-2</v>
      </c>
      <c r="BB116" s="179">
        <f>SUM(BB54, -BB55)</f>
        <v>4.2200000000000001E-2</v>
      </c>
      <c r="BC116" s="146">
        <f>SUM(BC54, -BC55)</f>
        <v>5.6499999999999995E-2</v>
      </c>
      <c r="BD116" s="116">
        <f>SUM(BD55, -BD56)</f>
        <v>5.5399999999999998E-2</v>
      </c>
      <c r="BE116" s="179">
        <f>SUM(BE53, -BE54)</f>
        <v>3.4600000000000006E-2</v>
      </c>
      <c r="BF116" s="146">
        <f>SUM(BF53, -BF54)</f>
        <v>2.64E-2</v>
      </c>
      <c r="BG116" s="247">
        <f>SUM(BG56, -BG57)</f>
        <v>3.78E-2</v>
      </c>
      <c r="BH116" s="179">
        <f>SUM(BH53, -BH54)</f>
        <v>2.9699999999999997E-2</v>
      </c>
      <c r="BI116" s="144">
        <f>SUM(BI56, -BI57)</f>
        <v>2.1600000000000008E-2</v>
      </c>
      <c r="BJ116" s="116">
        <f>SUM(BJ56, -BJ57)</f>
        <v>3.9300000000000002E-2</v>
      </c>
      <c r="BK116" s="178">
        <f>SUM(BK51, -BK52)</f>
        <v>2.7100000000000013E-2</v>
      </c>
      <c r="BL116" s="144">
        <f>SUM(BL56, -BL57)</f>
        <v>2.6499999999999996E-2</v>
      </c>
      <c r="BM116" s="116">
        <f>SUM(BM56, -BM57)</f>
        <v>3.6900000000000002E-2</v>
      </c>
      <c r="BN116" s="178">
        <f>SUM(BN51, -BN52)</f>
        <v>1.3700000000000018E-2</v>
      </c>
      <c r="BO116" s="120">
        <f>SUM(BO51, -BO53)</f>
        <v>1.0300000000000004E-2</v>
      </c>
      <c r="BP116" s="116">
        <f>SUM(BP51, -BP53)</f>
        <v>1.6299999999999981E-2</v>
      </c>
      <c r="BQ116" s="247">
        <f>SUM(BQ55, -BQ56)</f>
        <v>1.9299999999999998E-2</v>
      </c>
      <c r="BS116" s="148">
        <f>SUM(BS51, -BS52)</f>
        <v>1.26E-2</v>
      </c>
      <c r="BT116" s="120">
        <f>SUM(BT51, -BT52)</f>
        <v>1.1699999999999988E-2</v>
      </c>
      <c r="BU116" s="179">
        <f>SUM(BU53, -BU54)</f>
        <v>3.5399999999999987E-2</v>
      </c>
      <c r="BV116" s="146">
        <f>SUM(BV53, -BV54)</f>
        <v>3.1200000000000019E-2</v>
      </c>
      <c r="BW116" s="120">
        <f>SUM(BW53, -BW54)</f>
        <v>3.15E-2</v>
      </c>
      <c r="BX116" s="179">
        <f>SUM(BX53, -BX54)</f>
        <v>2.2199999999999998E-2</v>
      </c>
      <c r="BY116" s="224">
        <f>SUM(BY51, -BY52)</f>
        <v>2.5899999999999979E-2</v>
      </c>
      <c r="BZ116" s="15">
        <f>SUM(BZ51, -BZ52)</f>
        <v>3.7699999999999984E-2</v>
      </c>
      <c r="CA116" s="151">
        <f>SUM(CA53, -CA54)</f>
        <v>3.8900000000000004E-2</v>
      </c>
      <c r="CB116" s="146">
        <f>SUM(CB53, -CB54)</f>
        <v>3.1800000000000009E-2</v>
      </c>
      <c r="CC116" s="120">
        <f>SUM(CC53, -CC54)</f>
        <v>3.2400000000000012E-2</v>
      </c>
      <c r="CD116" s="179">
        <f>SUM(CD54, -CD55)</f>
        <v>5.2900000000000003E-2</v>
      </c>
      <c r="CE116" s="148">
        <f>SUM(CE51, -CE52)</f>
        <v>4.6199999999999991E-2</v>
      </c>
      <c r="CF116" s="208">
        <f>SUM(CF52, -CF53)</f>
        <v>4.1400000000000006E-2</v>
      </c>
      <c r="CG116" s="273">
        <f>SUM(CG56, -CG57)</f>
        <v>2.8300000000000006E-2</v>
      </c>
      <c r="CH116" s="146">
        <f>SUM(CH53, -CH54)</f>
        <v>3.4000000000000002E-2</v>
      </c>
      <c r="CI116" s="247">
        <f>SUM(CI56, -CI57)</f>
        <v>3.0599999999999995E-2</v>
      </c>
      <c r="CJ116" s="178">
        <f>SUM(CJ51, -CJ52)</f>
        <v>2.5999999999999995E-2</v>
      </c>
      <c r="CK116" s="146">
        <f>SUM(CK53, -CK54)</f>
        <v>3.9599999999999996E-2</v>
      </c>
      <c r="CL116" s="247">
        <f>SUM(CL56, -CL57)</f>
        <v>4.5399999999999996E-2</v>
      </c>
      <c r="CM116" s="179">
        <f>SUM(CM53, -CM54)</f>
        <v>3.5500000000000004E-2</v>
      </c>
      <c r="CN116" s="246">
        <f>SUM(CN56, -CN57)</f>
        <v>5.3900000000000017E-2</v>
      </c>
      <c r="CO116" s="247">
        <f>SUM(CO56, -CO57)</f>
        <v>5.1100000000000007E-2</v>
      </c>
      <c r="CP116" s="187">
        <f>SUM(CP52, -CP53)</f>
        <v>5.3399999999999989E-2</v>
      </c>
      <c r="CQ116" s="166">
        <f>SUM(CQ52, -CQ54)</f>
        <v>3.7599999999999995E-2</v>
      </c>
      <c r="CR116" s="120">
        <f>SUM(CR52, -CR53)</f>
        <v>4.1400000000000006E-2</v>
      </c>
      <c r="CS116" s="187">
        <f>SUM(CS52, -CS54)</f>
        <v>3.2799999999999996E-2</v>
      </c>
      <c r="CT116" s="146">
        <f>SUM(CT52, -CT54)</f>
        <v>1.6399999999999998E-2</v>
      </c>
      <c r="CU116" s="120">
        <f>SUM(CU52, -CU54)</f>
        <v>4.200000000000001E-2</v>
      </c>
      <c r="CV116" s="176">
        <f>SUM(CV51, -CV52)</f>
        <v>3.9499999999999993E-2</v>
      </c>
      <c r="CW116" s="146">
        <f>SUM(CW52, -CW54)</f>
        <v>4.2199999999999988E-2</v>
      </c>
      <c r="CX116" s="120">
        <f>SUM(CX52, -CX53)</f>
        <v>5.0199999999999995E-2</v>
      </c>
      <c r="CY116" s="179">
        <f>SUM(CY52, -CY53)</f>
        <v>2.8900000000000009E-2</v>
      </c>
      <c r="CZ116" s="146">
        <f>SUM(CZ52, -CZ54)</f>
        <v>1.8500000000000016E-2</v>
      </c>
      <c r="DA116" s="120">
        <f>SUM(DA52, -DA54)</f>
        <v>2.0099999999999993E-2</v>
      </c>
      <c r="DB116" s="187">
        <f>SUM(DB52, -DB54)</f>
        <v>3.4199999999999994E-2</v>
      </c>
      <c r="DC116" s="148">
        <f>SUM(DC51, -DC52)</f>
        <v>3.5599999999999993E-2</v>
      </c>
      <c r="DD116" s="120">
        <f>SUM(DD52, -DD53)</f>
        <v>5.2800000000000014E-2</v>
      </c>
      <c r="DE116" s="178">
        <f>SUM(DE51, -DE52)</f>
        <v>2.8999999999999998E-2</v>
      </c>
      <c r="DF116" s="144">
        <f>SUM(DF55, -DF56)</f>
        <v>2.0499999999999997E-2</v>
      </c>
      <c r="DG116" s="116">
        <f>SUM(DG55, -DG56)</f>
        <v>2.0500000000000004E-2</v>
      </c>
      <c r="DH116" s="176">
        <f>SUM(DH55, -DH56)</f>
        <v>2.4899999999999992E-2</v>
      </c>
      <c r="DI116" s="144">
        <f>SUM(DI55, -DI56)</f>
        <v>2.4899999999999999E-2</v>
      </c>
      <c r="DJ116" s="118">
        <f>SUM(DJ51, -DJ52)</f>
        <v>1.5000000000000013E-2</v>
      </c>
      <c r="DK116" s="176">
        <f>SUM(DK55, -DK56)</f>
        <v>2.7200000000000002E-2</v>
      </c>
      <c r="DL116" s="120">
        <f>SUM(DL53, -DL54)</f>
        <v>2.5300000000000003E-2</v>
      </c>
      <c r="DM116" s="116">
        <f>SUM(DM55, -DM56)</f>
        <v>2.86E-2</v>
      </c>
      <c r="DN116" s="335">
        <f>SUM(DN55, -DN56)</f>
        <v>2.7799999999999991E-2</v>
      </c>
      <c r="DO116" s="346">
        <f>SUM(DO105, -DO112,)</f>
        <v>0</v>
      </c>
      <c r="DP116" s="120">
        <f>SUM(DP53, -DP54)</f>
        <v>2.650000000000001E-2</v>
      </c>
      <c r="DQ116" s="179">
        <f>SUM(DQ53, -DQ54)</f>
        <v>2.1499999999999991E-2</v>
      </c>
      <c r="DR116" s="146">
        <f>SUM(DR53, -DR54)</f>
        <v>3.1699999999999992E-2</v>
      </c>
      <c r="DS116" s="116">
        <f>SUM(DS57, -DS58)</f>
        <v>3.1199999999999978E-2</v>
      </c>
      <c r="DT116" s="176">
        <f>SUM(DT52, -DT53)</f>
        <v>3.3200000000000007E-2</v>
      </c>
      <c r="DU116" s="144">
        <f>SUM(DU52, -DU53)</f>
        <v>3.0299999999999994E-2</v>
      </c>
      <c r="DV116" s="116">
        <f>SUM(DV57, -DV58)</f>
        <v>2.7099999999999985E-2</v>
      </c>
      <c r="DW116" s="176">
        <f>SUM(DW57, -DW58)</f>
        <v>2.6300000000000018E-2</v>
      </c>
      <c r="DX116" s="116">
        <f>SUM(DX55, -DX56)</f>
        <v>1.5799999999999995E-2</v>
      </c>
      <c r="DY116" s="116">
        <f>SUM(DY55, -DY56)</f>
        <v>3.8000000000000006E-2</v>
      </c>
      <c r="DZ116" s="116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320">SUM(EC105, -EC112)</f>
        <v>0</v>
      </c>
      <c r="ED116" s="6">
        <f t="shared" si="320"/>
        <v>0</v>
      </c>
      <c r="EE116" s="6">
        <f t="shared" si="320"/>
        <v>0</v>
      </c>
      <c r="EF116" s="6">
        <f t="shared" si="320"/>
        <v>0</v>
      </c>
      <c r="EG116" s="6">
        <f t="shared" si="320"/>
        <v>0</v>
      </c>
      <c r="EH116" s="6">
        <f t="shared" si="320"/>
        <v>0</v>
      </c>
      <c r="EI116" s="6">
        <f t="shared" si="320"/>
        <v>0</v>
      </c>
      <c r="EK116" s="144">
        <f>SUM(EK57, -EK58)</f>
        <v>6.2300000000000022E-2</v>
      </c>
      <c r="EL116" s="116">
        <f>SUM(EL57, -EL58)</f>
        <v>6.0799999999999965E-2</v>
      </c>
      <c r="EM116" s="176">
        <f>SUM(EM52, -EM53)</f>
        <v>6.1600000000000002E-2</v>
      </c>
      <c r="EN116" s="144">
        <f>SUM(EN52, -EN53)</f>
        <v>5.0600000000000006E-2</v>
      </c>
      <c r="EO116" s="116">
        <f>SUM(EO52, -EO53)</f>
        <v>4.300000000000001E-2</v>
      </c>
      <c r="EP116" s="179">
        <f>SUM(EP53, -EP54)</f>
        <v>3.5100000000000006E-2</v>
      </c>
      <c r="EQ116" s="116">
        <f>SUM(EQ52, -EQ53)</f>
        <v>3.8400000000000004E-2</v>
      </c>
      <c r="ER116" s="116">
        <f>SUM(ER55, -ER56)</f>
        <v>3.0299999999999997E-2</v>
      </c>
      <c r="ES116" s="116">
        <f>SUM(ES57, -ES58)</f>
        <v>2.4700000000000027E-2</v>
      </c>
      <c r="ET116" s="6">
        <f t="shared" ref="ES116:EV116" si="321">SUM(ET105, -ET112)</f>
        <v>0</v>
      </c>
      <c r="EU116" s="6">
        <f t="shared" si="321"/>
        <v>0</v>
      </c>
      <c r="EV116" s="6">
        <f t="shared" si="321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22">SUM(EY105, -EY112)</f>
        <v>0</v>
      </c>
      <c r="EZ116" s="6">
        <f t="shared" si="322"/>
        <v>0</v>
      </c>
      <c r="FA116" s="6">
        <f t="shared" si="322"/>
        <v>0</v>
      </c>
      <c r="FB116" s="6">
        <f t="shared" si="322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23">SUM(FE105, -FE112)</f>
        <v>0</v>
      </c>
      <c r="FF116" s="6">
        <f t="shared" si="323"/>
        <v>0</v>
      </c>
      <c r="FG116" s="6">
        <f t="shared" si="323"/>
        <v>0</v>
      </c>
      <c r="FH116" s="6">
        <f t="shared" si="323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24">SUM(FK105, -FK112)</f>
        <v>0</v>
      </c>
      <c r="FL116" s="6">
        <f t="shared" si="324"/>
        <v>0</v>
      </c>
      <c r="FM116" s="6">
        <f t="shared" si="324"/>
        <v>0</v>
      </c>
      <c r="FN116" s="6">
        <f t="shared" si="324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25">SUM(FQ105, -FQ112)</f>
        <v>0</v>
      </c>
      <c r="FR116" s="6">
        <f t="shared" si="325"/>
        <v>0</v>
      </c>
      <c r="FS116" s="6">
        <f t="shared" si="325"/>
        <v>0</v>
      </c>
      <c r="FT116" s="6">
        <f t="shared" si="325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26">SUM(FW105, -FW112)</f>
        <v>0</v>
      </c>
      <c r="FX116" s="6">
        <f t="shared" si="326"/>
        <v>0</v>
      </c>
      <c r="FY116" s="6">
        <f t="shared" si="326"/>
        <v>0</v>
      </c>
      <c r="FZ116" s="6">
        <f t="shared" si="326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27">SUM(GC105, -GC112)</f>
        <v>0</v>
      </c>
      <c r="GD116" s="6">
        <f t="shared" si="327"/>
        <v>0</v>
      </c>
      <c r="GE116" s="6">
        <f t="shared" si="327"/>
        <v>0</v>
      </c>
      <c r="GF116" s="6">
        <f t="shared" si="327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28">SUM(GI105, -GI112)</f>
        <v>0</v>
      </c>
      <c r="GJ116" s="6">
        <f t="shared" si="328"/>
        <v>0</v>
      </c>
      <c r="GK116" s="6">
        <f t="shared" si="328"/>
        <v>0</v>
      </c>
      <c r="GL116" s="6">
        <f t="shared" si="328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29">SUM(GO105, -GO112)</f>
        <v>0</v>
      </c>
      <c r="GP116" s="6">
        <f t="shared" si="329"/>
        <v>0</v>
      </c>
      <c r="GQ116" s="6">
        <f t="shared" si="329"/>
        <v>0</v>
      </c>
      <c r="GR116" s="6">
        <f t="shared" si="329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30">SUM(GU105, -GU112)</f>
        <v>0</v>
      </c>
      <c r="GV116" s="6">
        <f t="shared" si="330"/>
        <v>0</v>
      </c>
      <c r="GW116" s="6">
        <f t="shared" si="330"/>
        <v>0</v>
      </c>
      <c r="GX116" s="6">
        <f t="shared" si="330"/>
        <v>0</v>
      </c>
      <c r="GY116" s="6">
        <f t="shared" si="330"/>
        <v>0</v>
      </c>
      <c r="GZ116" s="6">
        <f t="shared" si="330"/>
        <v>0</v>
      </c>
      <c r="HA116" s="6">
        <f t="shared" si="330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31">SUM(HE105, -HE112)</f>
        <v>0</v>
      </c>
      <c r="HF116" s="6">
        <f t="shared" si="331"/>
        <v>0</v>
      </c>
      <c r="HG116" s="6">
        <f t="shared" si="331"/>
        <v>0</v>
      </c>
      <c r="HH116" s="6">
        <f t="shared" si="331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32">SUM(HK105, -HK112)</f>
        <v>0</v>
      </c>
      <c r="HL116" s="6">
        <f t="shared" si="332"/>
        <v>0</v>
      </c>
      <c r="HM116" s="6">
        <f t="shared" si="332"/>
        <v>0</v>
      </c>
      <c r="HN116" s="6">
        <f t="shared" si="332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33">SUM(HQ105, -HQ112)</f>
        <v>0</v>
      </c>
      <c r="HR116" s="6">
        <f t="shared" si="333"/>
        <v>0</v>
      </c>
      <c r="HS116" s="6">
        <f t="shared" si="333"/>
        <v>0</v>
      </c>
      <c r="HT116" s="6">
        <f t="shared" si="333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34">SUM(HW105, -HW112)</f>
        <v>0</v>
      </c>
      <c r="HX116" s="6">
        <f t="shared" si="334"/>
        <v>0</v>
      </c>
      <c r="HY116" s="6">
        <f t="shared" si="334"/>
        <v>0</v>
      </c>
      <c r="HZ116" s="6">
        <f t="shared" si="334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35">SUM(IC105, -IC112)</f>
        <v>0</v>
      </c>
      <c r="ID116" s="6">
        <f t="shared" si="335"/>
        <v>0</v>
      </c>
      <c r="IE116" s="6">
        <f t="shared" si="335"/>
        <v>0</v>
      </c>
      <c r="IF116" s="6">
        <f t="shared" si="335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36">SUM(II105, -II112)</f>
        <v>0</v>
      </c>
      <c r="IJ116" s="6">
        <f t="shared" si="336"/>
        <v>0</v>
      </c>
      <c r="IK116" s="6">
        <f t="shared" si="336"/>
        <v>0</v>
      </c>
      <c r="IL116" s="6">
        <f t="shared" si="336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37">SUM(IO105, -IO112)</f>
        <v>0</v>
      </c>
      <c r="IP116" s="6">
        <f t="shared" si="337"/>
        <v>0</v>
      </c>
      <c r="IQ116" s="6">
        <f t="shared" si="337"/>
        <v>0</v>
      </c>
      <c r="IR116" s="6">
        <f t="shared" si="337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38">SUM(IU105, -IU112)</f>
        <v>0</v>
      </c>
      <c r="IV116" s="6">
        <f t="shared" si="338"/>
        <v>0</v>
      </c>
      <c r="IW116" s="6">
        <f t="shared" si="338"/>
        <v>0</v>
      </c>
      <c r="IX116" s="6">
        <f t="shared" si="338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39">SUM(JA105, -JA112)</f>
        <v>0</v>
      </c>
      <c r="JB116" s="6">
        <f t="shared" si="339"/>
        <v>0</v>
      </c>
      <c r="JC116" s="6">
        <f t="shared" si="339"/>
        <v>0</v>
      </c>
      <c r="JD116" s="6">
        <f t="shared" si="339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40">SUM(JG105, -JG112)</f>
        <v>0</v>
      </c>
      <c r="JH116" s="6">
        <f t="shared" si="340"/>
        <v>0</v>
      </c>
      <c r="JI116" s="6">
        <f t="shared" si="340"/>
        <v>0</v>
      </c>
      <c r="JJ116" s="6">
        <f t="shared" si="340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41">SUM(JM105, -JM112)</f>
        <v>0</v>
      </c>
      <c r="JN116" s="6">
        <f t="shared" si="341"/>
        <v>0</v>
      </c>
      <c r="JO116" s="6">
        <f t="shared" si="341"/>
        <v>0</v>
      </c>
      <c r="JP116" s="6">
        <f t="shared" si="341"/>
        <v>0</v>
      </c>
      <c r="JQ116" s="6">
        <f t="shared" si="341"/>
        <v>0</v>
      </c>
      <c r="JR116" s="6">
        <f t="shared" si="341"/>
        <v>0</v>
      </c>
      <c r="JS116" s="6">
        <f t="shared" si="341"/>
        <v>0</v>
      </c>
    </row>
    <row r="117" spans="1:279" ht="15.75" thickBot="1" x14ac:dyDescent="0.3">
      <c r="A117" s="60"/>
      <c r="B117" s="60"/>
      <c r="C117" s="102"/>
      <c r="D117" s="156" t="s">
        <v>38</v>
      </c>
      <c r="E117" s="42" t="s">
        <v>42</v>
      </c>
      <c r="F117" s="157" t="s">
        <v>84</v>
      </c>
      <c r="G117" s="142" t="s">
        <v>42</v>
      </c>
      <c r="H117" s="121" t="s">
        <v>45</v>
      </c>
      <c r="I117" s="182" t="s">
        <v>47</v>
      </c>
      <c r="J117" s="152" t="s">
        <v>70</v>
      </c>
      <c r="K117" s="188" t="s">
        <v>51</v>
      </c>
      <c r="L117" s="180" t="s">
        <v>37</v>
      </c>
      <c r="M117" s="158" t="s">
        <v>36</v>
      </c>
      <c r="N117" s="122" t="s">
        <v>45</v>
      </c>
      <c r="O117" s="199" t="s">
        <v>44</v>
      </c>
      <c r="P117" s="158" t="s">
        <v>36</v>
      </c>
      <c r="Q117" s="188" t="s">
        <v>51</v>
      </c>
      <c r="R117" s="180" t="s">
        <v>38</v>
      </c>
      <c r="S117" s="237" t="s">
        <v>37</v>
      </c>
      <c r="T117" s="18" t="s">
        <v>44</v>
      </c>
      <c r="U117" s="143" t="s">
        <v>46</v>
      </c>
      <c r="V117" s="237" t="s">
        <v>37</v>
      </c>
      <c r="W117" s="36" t="s">
        <v>67</v>
      </c>
      <c r="X117" s="143" t="s">
        <v>46</v>
      </c>
      <c r="Y117" s="164" t="s">
        <v>37</v>
      </c>
      <c r="Z117" s="114" t="s">
        <v>52</v>
      </c>
      <c r="AA117" s="183" t="s">
        <v>36</v>
      </c>
      <c r="AB117" s="154" t="s">
        <v>36</v>
      </c>
      <c r="AC117" s="122" t="s">
        <v>36</v>
      </c>
      <c r="AD117" s="183" t="s">
        <v>36</v>
      </c>
      <c r="AE117" s="231" t="s">
        <v>46</v>
      </c>
      <c r="AF117" s="23" t="s">
        <v>52</v>
      </c>
      <c r="AG117" s="147" t="s">
        <v>65</v>
      </c>
      <c r="AH117" s="152" t="s">
        <v>39</v>
      </c>
      <c r="AI117" s="260" t="s">
        <v>54</v>
      </c>
      <c r="AJ117" s="263" t="s">
        <v>54</v>
      </c>
      <c r="AK117" s="231" t="s">
        <v>39</v>
      </c>
      <c r="AL117" s="36" t="s">
        <v>67</v>
      </c>
      <c r="AM117" s="157" t="s">
        <v>53</v>
      </c>
      <c r="AN117" s="142" t="s">
        <v>65</v>
      </c>
      <c r="AO117" s="117" t="s">
        <v>65</v>
      </c>
      <c r="AP117" s="186" t="s">
        <v>41</v>
      </c>
      <c r="AQ117" s="200" t="s">
        <v>41</v>
      </c>
      <c r="AR117" s="168" t="s">
        <v>41</v>
      </c>
      <c r="AS117" s="186" t="s">
        <v>41</v>
      </c>
      <c r="AT117" s="231" t="s">
        <v>46</v>
      </c>
      <c r="AU117" s="36" t="s">
        <v>41</v>
      </c>
      <c r="AV117" s="143" t="s">
        <v>46</v>
      </c>
      <c r="AW117" s="142" t="s">
        <v>55</v>
      </c>
      <c r="AX117" s="188" t="s">
        <v>55</v>
      </c>
      <c r="AY117" s="177" t="s">
        <v>65</v>
      </c>
      <c r="AZ117" s="154" t="s">
        <v>46</v>
      </c>
      <c r="BA117" s="123" t="s">
        <v>64</v>
      </c>
      <c r="BB117" s="174" t="s">
        <v>46</v>
      </c>
      <c r="BC117" s="163" t="s">
        <v>64</v>
      </c>
      <c r="BD117" s="123" t="s">
        <v>64</v>
      </c>
      <c r="BE117" s="183" t="s">
        <v>46</v>
      </c>
      <c r="BF117" s="154" t="s">
        <v>46</v>
      </c>
      <c r="BG117" s="123" t="s">
        <v>64</v>
      </c>
      <c r="BH117" s="180" t="s">
        <v>39</v>
      </c>
      <c r="BI117" s="154" t="s">
        <v>36</v>
      </c>
      <c r="BJ117" s="123" t="s">
        <v>64</v>
      </c>
      <c r="BK117" s="182" t="s">
        <v>64</v>
      </c>
      <c r="BL117" s="142" t="s">
        <v>65</v>
      </c>
      <c r="BM117" s="188" t="s">
        <v>55</v>
      </c>
      <c r="BN117" s="199" t="s">
        <v>53</v>
      </c>
      <c r="BO117" s="117" t="s">
        <v>55</v>
      </c>
      <c r="BP117" s="117" t="s">
        <v>55</v>
      </c>
      <c r="BQ117" s="114" t="s">
        <v>39</v>
      </c>
      <c r="BS117" s="164" t="s">
        <v>53</v>
      </c>
      <c r="BT117" s="124" t="s">
        <v>54</v>
      </c>
      <c r="BU117" s="183" t="s">
        <v>36</v>
      </c>
      <c r="BV117" s="154" t="s">
        <v>36</v>
      </c>
      <c r="BW117" s="122" t="s">
        <v>36</v>
      </c>
      <c r="BX117" s="183" t="s">
        <v>36</v>
      </c>
      <c r="BY117" s="270" t="s">
        <v>54</v>
      </c>
      <c r="BZ117" s="18" t="s">
        <v>36</v>
      </c>
      <c r="CA117" s="157" t="s">
        <v>64</v>
      </c>
      <c r="CB117" s="158" t="s">
        <v>36</v>
      </c>
      <c r="CC117" s="260" t="s">
        <v>54</v>
      </c>
      <c r="CD117" s="182" t="s">
        <v>64</v>
      </c>
      <c r="CE117" s="158" t="s">
        <v>36</v>
      </c>
      <c r="CF117" s="168" t="s">
        <v>41</v>
      </c>
      <c r="CG117" s="186" t="s">
        <v>41</v>
      </c>
      <c r="CH117" s="154" t="s">
        <v>46</v>
      </c>
      <c r="CI117" s="188" t="s">
        <v>55</v>
      </c>
      <c r="CJ117" s="186" t="s">
        <v>41</v>
      </c>
      <c r="CK117" s="154" t="s">
        <v>46</v>
      </c>
      <c r="CL117" s="123" t="s">
        <v>64</v>
      </c>
      <c r="CM117" s="183" t="s">
        <v>46</v>
      </c>
      <c r="CN117" s="164" t="s">
        <v>53</v>
      </c>
      <c r="CO117" s="188" t="s">
        <v>53</v>
      </c>
      <c r="CP117" s="180" t="s">
        <v>36</v>
      </c>
      <c r="CQ117" s="200" t="s">
        <v>64</v>
      </c>
      <c r="CR117" s="119" t="s">
        <v>36</v>
      </c>
      <c r="CS117" s="263" t="s">
        <v>54</v>
      </c>
      <c r="CT117" s="185" t="s">
        <v>54</v>
      </c>
      <c r="CU117" s="168" t="s">
        <v>64</v>
      </c>
      <c r="CV117" s="186" t="s">
        <v>64</v>
      </c>
      <c r="CW117" s="185" t="s">
        <v>54</v>
      </c>
      <c r="CX117" s="117" t="s">
        <v>68</v>
      </c>
      <c r="CY117" s="177" t="s">
        <v>68</v>
      </c>
      <c r="CZ117" s="185" t="s">
        <v>54</v>
      </c>
      <c r="DA117" s="124" t="s">
        <v>54</v>
      </c>
      <c r="DB117" s="186" t="s">
        <v>64</v>
      </c>
      <c r="DC117" s="161" t="s">
        <v>54</v>
      </c>
      <c r="DD117" s="117" t="s">
        <v>55</v>
      </c>
      <c r="DE117" s="180" t="s">
        <v>36</v>
      </c>
      <c r="DF117" s="164" t="s">
        <v>55</v>
      </c>
      <c r="DG117" s="168" t="s">
        <v>64</v>
      </c>
      <c r="DH117" s="182" t="s">
        <v>64</v>
      </c>
      <c r="DI117" s="164" t="s">
        <v>55</v>
      </c>
      <c r="DJ117" s="119" t="s">
        <v>36</v>
      </c>
      <c r="DK117" s="199" t="s">
        <v>55</v>
      </c>
      <c r="DL117" s="119" t="s">
        <v>36</v>
      </c>
      <c r="DM117" s="117" t="s">
        <v>55</v>
      </c>
      <c r="DN117" s="333" t="s">
        <v>64</v>
      </c>
      <c r="DO117" s="345"/>
      <c r="DP117" s="119" t="s">
        <v>36</v>
      </c>
      <c r="DQ117" s="174" t="s">
        <v>57</v>
      </c>
      <c r="DR117" s="142" t="s">
        <v>68</v>
      </c>
      <c r="DS117" s="117" t="s">
        <v>68</v>
      </c>
      <c r="DT117" s="183" t="s">
        <v>36</v>
      </c>
      <c r="DU117" s="200" t="s">
        <v>64</v>
      </c>
      <c r="DV117" s="122" t="s">
        <v>36</v>
      </c>
      <c r="DW117" s="186" t="s">
        <v>64</v>
      </c>
      <c r="DX117" s="114" t="s">
        <v>57</v>
      </c>
      <c r="DY117" s="121" t="s">
        <v>57</v>
      </c>
      <c r="DZ117" s="168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200" t="s">
        <v>64</v>
      </c>
      <c r="EL117" s="122" t="s">
        <v>36</v>
      </c>
      <c r="EM117" s="186" t="s">
        <v>64</v>
      </c>
      <c r="EN117" s="200" t="s">
        <v>64</v>
      </c>
      <c r="EO117" s="168" t="s">
        <v>64</v>
      </c>
      <c r="EP117" s="177" t="s">
        <v>68</v>
      </c>
      <c r="EQ117" s="119" t="s">
        <v>36</v>
      </c>
      <c r="ER117" s="117" t="s">
        <v>68</v>
      </c>
      <c r="ES117" s="168" t="s">
        <v>64</v>
      </c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3">
        <f>SUM(C105, -C111)</f>
        <v>0</v>
      </c>
      <c r="D118" s="146">
        <f>SUM(D54, -D55)</f>
        <v>1.5999999999999999E-3</v>
      </c>
      <c r="E118" s="15">
        <f>SUM(E52, -E53)</f>
        <v>1.1999999999999997E-3</v>
      </c>
      <c r="F118" s="150">
        <f>SUM(F54, -F55)</f>
        <v>5.1999999999999998E-3</v>
      </c>
      <c r="G118" s="146">
        <f>SUM(G52, -G53)</f>
        <v>1.5800000000000002E-2</v>
      </c>
      <c r="H118" s="116">
        <f>SUM(H54, -H55)</f>
        <v>1.1000000000000003E-2</v>
      </c>
      <c r="I118" s="179">
        <f>SUM(I55, -I56)</f>
        <v>3.3000000000000043E-3</v>
      </c>
      <c r="J118" s="146">
        <f>SUM(J51, -J52)</f>
        <v>1.0200000000000001E-2</v>
      </c>
      <c r="K118" s="120">
        <f>SUM(K57, -K58)</f>
        <v>1.7000000000000001E-3</v>
      </c>
      <c r="L118" s="179">
        <f>SUM(L55, -L56)</f>
        <v>1.0000000000000002E-2</v>
      </c>
      <c r="M118" s="144">
        <f>SUM(M56, -M57)</f>
        <v>1.4499999999999999E-2</v>
      </c>
      <c r="N118" s="116">
        <f>SUM(N57, -N58)</f>
        <v>4.0999999999999995E-3</v>
      </c>
      <c r="O118" s="179">
        <f>SUM(O55, -O56)</f>
        <v>3.7999999999999978E-3</v>
      </c>
      <c r="P118" s="144">
        <f>SUM(P57, -P58)</f>
        <v>1.3000000000000025E-3</v>
      </c>
      <c r="Q118" s="120">
        <f>SUM(Q55, -Q56)</f>
        <v>1.3999999999999985E-3</v>
      </c>
      <c r="R118" s="179">
        <f>SUM(R55, -R56)</f>
        <v>2.8999999999999998E-3</v>
      </c>
      <c r="S118" s="224">
        <f>SUM(S57, -S58)</f>
        <v>3.7000000000000019E-3</v>
      </c>
      <c r="T118" s="15">
        <f>SUM(T55, -T56)</f>
        <v>9.9999999999999395E-4</v>
      </c>
      <c r="U118" s="145">
        <f>SUM(U54, -U55)</f>
        <v>1.1199999999999998E-2</v>
      </c>
      <c r="V118" s="224">
        <f>SUM(V57, -V58)</f>
        <v>1.2899999999999995E-2</v>
      </c>
      <c r="W118" s="219">
        <f>SUM(W53, -W54)</f>
        <v>8.2000000000000007E-3</v>
      </c>
      <c r="X118" s="145">
        <f>SUM(X54, -X55)</f>
        <v>1.6799999999999999E-2</v>
      </c>
      <c r="Y118" s="146">
        <f>SUM(Y56, -Y57)</f>
        <v>9.099999999999997E-3</v>
      </c>
      <c r="Z118" s="115">
        <f>SUM(Z55, -Z56)</f>
        <v>1.14E-2</v>
      </c>
      <c r="AA118" s="176">
        <f>SUM(AA56, -AA57)</f>
        <v>1.3899999999999996E-2</v>
      </c>
      <c r="AB118" s="144">
        <f>SUM(AB56, -AB57)</f>
        <v>1.7100000000000004E-2</v>
      </c>
      <c r="AC118" s="116">
        <f>SUM(AC56, -AC57)</f>
        <v>1.1999999999999997E-2</v>
      </c>
      <c r="AD118" s="176">
        <f>SUM(AD56, -AD57)</f>
        <v>1.6399999999999998E-2</v>
      </c>
      <c r="AE118" s="230">
        <f>SUM(AE55, -AE56)</f>
        <v>9.1999999999999929E-3</v>
      </c>
      <c r="AF118" s="94">
        <f>SUM(AF54, -AF55)</f>
        <v>2.2000000000000002E-2</v>
      </c>
      <c r="AG118" s="151">
        <f>SUM(AG51, -AG52)</f>
        <v>2.4599999999999997E-2</v>
      </c>
      <c r="AH118" s="144">
        <f>SUM(AH55, -AH56)</f>
        <v>2.9100000000000001E-2</v>
      </c>
      <c r="AI118" s="120">
        <f>SUM(AI53, -AI54)</f>
        <v>2.0299999999999999E-2</v>
      </c>
      <c r="AJ118" s="179">
        <f>SUM(AJ53, -AJ54)</f>
        <v>2.0599999999999997E-2</v>
      </c>
      <c r="AK118" s="234">
        <f>SUM(AK55, -AK56)</f>
        <v>1.4199999999999997E-2</v>
      </c>
      <c r="AL118" s="219">
        <f>SUM(AL54, -AL55)</f>
        <v>1.7100000000000001E-2</v>
      </c>
      <c r="AM118" s="150">
        <f>SUM(AM52, -AM53)</f>
        <v>1.7899999999999985E-2</v>
      </c>
      <c r="AN118" s="146">
        <f>SUM(AN51, -AN52)</f>
        <v>2.6500000000000024E-2</v>
      </c>
      <c r="AO118" s="120">
        <f>SUM(AO51, -AO52)</f>
        <v>1.4300000000000007E-2</v>
      </c>
      <c r="AP118" s="179">
        <f>SUM(AP54, -AP55)</f>
        <v>2.9600000000000001E-2</v>
      </c>
      <c r="AQ118" s="146">
        <f>SUM(AQ54, -AQ55)</f>
        <v>2.4899999999999999E-2</v>
      </c>
      <c r="AR118" s="120">
        <f>SUM(AR54, -AR55)</f>
        <v>7.4999999999999997E-3</v>
      </c>
      <c r="AS118" s="179">
        <f>SUM(AS54, -AS55)</f>
        <v>1.7800000000000003E-2</v>
      </c>
      <c r="AT118" s="238">
        <f>SUM(AT56, -AT57)</f>
        <v>1.9800000000000005E-2</v>
      </c>
      <c r="AU118" s="15">
        <f>SUM(AU54, -AU55)</f>
        <v>6.8999999999999999E-3</v>
      </c>
      <c r="AV118" s="271">
        <f>SUM(AV56, -AV57)</f>
        <v>1.9400000000000001E-2</v>
      </c>
      <c r="AW118" s="148">
        <f>SUM(AW51, -AW52)</f>
        <v>1.4099999999999988E-2</v>
      </c>
      <c r="AX118" s="118">
        <f>SUM(AX51, -AX52)</f>
        <v>2.8499999999999998E-2</v>
      </c>
      <c r="AY118" s="179">
        <f>SUM(AY52, -AY53)</f>
        <v>2.9600000000000001E-2</v>
      </c>
      <c r="AZ118" s="246">
        <f>SUM(AZ56, -AZ57)</f>
        <v>2.0199999999999996E-2</v>
      </c>
      <c r="BA118" s="120">
        <f>SUM(BA53, -BA54)</f>
        <v>2.3200000000000002E-2</v>
      </c>
      <c r="BB118" s="273">
        <f>SUM(BB56, -BB57)</f>
        <v>3.5500000000000004E-2</v>
      </c>
      <c r="BC118" s="146">
        <f>SUM(BC53, -BC54)</f>
        <v>2.0300000000000002E-2</v>
      </c>
      <c r="BD118" s="120">
        <f>SUM(BD53, -BD54)</f>
        <v>2.87E-2</v>
      </c>
      <c r="BE118" s="273">
        <f>SUM(BE56, -BE57)</f>
        <v>3.0700000000000005E-2</v>
      </c>
      <c r="BF118" s="246">
        <f>SUM(BF56, -BF57)</f>
        <v>2.4999999999999994E-2</v>
      </c>
      <c r="BG118" s="120">
        <f>SUM(BG53, -BG54)</f>
        <v>2.7099999999999992E-2</v>
      </c>
      <c r="BH118" s="176">
        <f>SUM(BH56, -BH57)</f>
        <v>2.7799999999999991E-2</v>
      </c>
      <c r="BI118" s="144">
        <f>SUM(BI55, -BI56)</f>
        <v>1.419999999999999E-2</v>
      </c>
      <c r="BJ118" s="120">
        <f>SUM(BJ53, -BJ54)</f>
        <v>8.9999999999999941E-3</v>
      </c>
      <c r="BK118" s="179">
        <f>SUM(BK53, -BK54)</f>
        <v>1.4799999999999994E-2</v>
      </c>
      <c r="BL118" s="146">
        <f>SUM(BL52, -BL53)</f>
        <v>2.1000000000000005E-2</v>
      </c>
      <c r="BM118" s="118">
        <f>SUM(BM51, -BM52)</f>
        <v>2.2899999999999976E-2</v>
      </c>
      <c r="BN118" s="176">
        <f>SUM(BN52, -BN53)</f>
        <v>8.4999999999999798E-3</v>
      </c>
      <c r="BO118" s="118">
        <f>SUM(BO51, -BO52)</f>
        <v>8.3000000000000018E-3</v>
      </c>
      <c r="BP118" s="118">
        <f>SUM(BP52, -BP53)</f>
        <v>1.0599999999999998E-2</v>
      </c>
      <c r="BQ118" s="116">
        <f>SUM(BQ56, -BQ57)</f>
        <v>5.5000000000000049E-3</v>
      </c>
      <c r="BS118" s="144">
        <f>SUM(BS52, -BS53)</f>
        <v>6.5999999999999948E-3</v>
      </c>
      <c r="BT118" s="120">
        <f>SUM(BT53, -BT54)</f>
        <v>9.5999999999999974E-3</v>
      </c>
      <c r="BU118" s="176">
        <f>SUM(BU55, -BU56)</f>
        <v>2.9800000000000007E-2</v>
      </c>
      <c r="BV118" s="144">
        <f>SUM(BV55, -BV56)</f>
        <v>2.4700000000000014E-2</v>
      </c>
      <c r="BW118" s="116">
        <f>SUM(BW55, -BW56)</f>
        <v>2.3800000000000002E-2</v>
      </c>
      <c r="BX118" s="176">
        <f>SUM(BX55, -BX56)</f>
        <v>1.8799999999999997E-2</v>
      </c>
      <c r="BY118" s="224">
        <f>SUM(BY53, -BY54)</f>
        <v>1.6799999999999995E-2</v>
      </c>
      <c r="BZ118" s="93">
        <f>SUM(BZ55, -BZ56)</f>
        <v>1.1699999999999988E-2</v>
      </c>
      <c r="CA118" s="151">
        <f>SUM(CA52, -CA53)</f>
        <v>3.0200000000000005E-2</v>
      </c>
      <c r="CB118" s="144">
        <f>SUM(CB55, -CB56)</f>
        <v>1.21E-2</v>
      </c>
      <c r="CC118" s="120">
        <f>SUM(CC52, -CC53)</f>
        <v>1.1899999999999994E-2</v>
      </c>
      <c r="CD118" s="179">
        <f>SUM(CD53, -CD54)</f>
        <v>3.4500000000000003E-2</v>
      </c>
      <c r="CE118" s="144">
        <f>SUM(CE55, -CE56)</f>
        <v>3.09E-2</v>
      </c>
      <c r="CF118" s="120">
        <f>SUM(CF54, -CF55)</f>
        <v>3.4500000000000003E-2</v>
      </c>
      <c r="CG118" s="179">
        <f>SUM(CG54, -CG55)</f>
        <v>2.3399999999999997E-2</v>
      </c>
      <c r="CH118" s="246">
        <f>SUM(CH56, -CH57)</f>
        <v>2.3599999999999996E-2</v>
      </c>
      <c r="CI118" s="118">
        <f>SUM(CI51, -CI52)</f>
        <v>1.7399999999999999E-2</v>
      </c>
      <c r="CJ118" s="179">
        <f>SUM(CJ54, -CJ55)</f>
        <v>2.12E-2</v>
      </c>
      <c r="CK118" s="246">
        <f>SUM(CK56, -CK57)</f>
        <v>3.8900000000000004E-2</v>
      </c>
      <c r="CL118" s="120">
        <f>SUM(CL53, -CL54)</f>
        <v>3.85E-2</v>
      </c>
      <c r="CM118" s="273">
        <f>SUM(CM56, -CM57)</f>
        <v>3.4599999999999992E-2</v>
      </c>
      <c r="CN118" s="166">
        <f>SUM(CN52, -CN53)</f>
        <v>4.8600000000000004E-2</v>
      </c>
      <c r="CO118" s="208">
        <f>SUM(CO52, -CO53)</f>
        <v>3.9099999999999996E-2</v>
      </c>
      <c r="CP118" s="176">
        <f>SUM(CP55, -CP56)</f>
        <v>4.6800000000000001E-2</v>
      </c>
      <c r="CQ118" s="146">
        <f>SUM(CQ53, -CQ54)</f>
        <v>1.9600000000000006E-2</v>
      </c>
      <c r="CR118" s="116">
        <f>SUM(CR55, -CR56)</f>
        <v>3.4300000000000004E-2</v>
      </c>
      <c r="CS118" s="179">
        <f>SUM(CS52, -CS53)</f>
        <v>2.3699999999999999E-2</v>
      </c>
      <c r="CT118" s="146">
        <f>SUM(CT52, -CT53)</f>
        <v>1.2999999999999998E-2</v>
      </c>
      <c r="CU118" s="120">
        <f>SUM(CU52, -CU53)</f>
        <v>3.15E-2</v>
      </c>
      <c r="CV118" s="179">
        <f>SUM(CV52, -CV53)</f>
        <v>3.8599999999999995E-2</v>
      </c>
      <c r="CW118" s="146">
        <f>SUM(CW52, -CW53)</f>
        <v>3.4699999999999995E-2</v>
      </c>
      <c r="CX118" s="116">
        <f>SUM(CX51, -CX52)</f>
        <v>2.4900000000000005E-2</v>
      </c>
      <c r="CY118" s="176">
        <f>SUM(CY51, -CY52)</f>
        <v>3.7500000000000006E-2</v>
      </c>
      <c r="CZ118" s="146">
        <f>SUM(CZ52, -CZ53)</f>
        <v>1.5300000000000008E-2</v>
      </c>
      <c r="DA118" s="120">
        <f>SUM(DA52, -DA53)</f>
        <v>1.3899999999999982E-2</v>
      </c>
      <c r="DB118" s="179">
        <f>SUM(DB53, -DB54)</f>
        <v>2.070000000000001E-2</v>
      </c>
      <c r="DC118" s="146">
        <f>SUM(DC52, -DC53)</f>
        <v>2.969999999999999E-2</v>
      </c>
      <c r="DD118" s="118">
        <f>SUM(DD51, -DD52)</f>
        <v>2.8299999999999992E-2</v>
      </c>
      <c r="DE118" s="176">
        <f>SUM(DE55, -DE56)</f>
        <v>2.4200000000000006E-2</v>
      </c>
      <c r="DF118" s="148">
        <f>SUM(DF51, -DF52)</f>
        <v>9.299999999999975E-3</v>
      </c>
      <c r="DG118" s="120">
        <f>SUM(DG53, -DG54)</f>
        <v>7.9999999999999932E-3</v>
      </c>
      <c r="DH118" s="179">
        <f>SUM(DH53, -DH54)</f>
        <v>8.6999999999999994E-3</v>
      </c>
      <c r="DI118" s="148">
        <f>SUM(DI51, -DI52)</f>
        <v>2.5999999999999912E-3</v>
      </c>
      <c r="DJ118" s="116">
        <f>SUM(DJ55, -DJ56)</f>
        <v>1.21E-2</v>
      </c>
      <c r="DK118" s="178">
        <f>SUM(DK51, -DK52)</f>
        <v>1.9300000000000012E-2</v>
      </c>
      <c r="DL118" s="116">
        <f>SUM(DL55, -DL56)</f>
        <v>1.6300000000000002E-2</v>
      </c>
      <c r="DM118" s="118">
        <f>SUM(DM51, -DM52)</f>
        <v>1.6399999999999998E-2</v>
      </c>
      <c r="DN118" s="330">
        <f>SUM(DN53, -DN54)</f>
        <v>2.3199999999999998E-2</v>
      </c>
      <c r="DO118" s="346">
        <f>SUM(DO105, -DO111)</f>
        <v>0</v>
      </c>
      <c r="DP118" s="116">
        <f>SUM(DP55, -DP56)</f>
        <v>6.4000000000000029E-3</v>
      </c>
      <c r="DQ118" s="176">
        <f>SUM(DQ57, -DQ58)</f>
        <v>1.6800000000000009E-2</v>
      </c>
      <c r="DR118" s="144">
        <f>SUM(DR52, -DR53)</f>
        <v>2.1699999999999997E-2</v>
      </c>
      <c r="DS118" s="116">
        <f>SUM(DS52, -DS53)</f>
        <v>1.7899999999999985E-2</v>
      </c>
      <c r="DT118" s="176">
        <f>SUM(DT55, -DT56)</f>
        <v>1.6399999999999998E-2</v>
      </c>
      <c r="DU118" s="146">
        <f>SUM(DU53, -DU54)</f>
        <v>1.5200000000000005E-2</v>
      </c>
      <c r="DV118" s="116">
        <f>SUM(DV55, -DV56)</f>
        <v>1.7399999999999999E-2</v>
      </c>
      <c r="DW118" s="179">
        <f>SUM(DW53, -DW54)</f>
        <v>9.099999999999997E-3</v>
      </c>
      <c r="DX118" s="116">
        <f>SUM(DX57, -DX58)</f>
        <v>8.3000000000000018E-3</v>
      </c>
      <c r="DY118" s="116">
        <f>SUM(DY57, -DY58)</f>
        <v>2.8200000000000003E-2</v>
      </c>
      <c r="DZ118" s="120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46">
        <f>SUM(EK53, -EK54)</f>
        <v>2.1699999999999997E-2</v>
      </c>
      <c r="EL118" s="116">
        <f>SUM(EL55, -EL56)</f>
        <v>2.0799999999999999E-2</v>
      </c>
      <c r="EM118" s="179">
        <f>SUM(EM53, -EM54)</f>
        <v>1.7999999999999995E-2</v>
      </c>
      <c r="EN118" s="146">
        <f>SUM(EN53, -EN54)</f>
        <v>2.4300000000000009E-2</v>
      </c>
      <c r="EO118" s="120">
        <f>SUM(EO53, -EO54)</f>
        <v>1.419999999999999E-2</v>
      </c>
      <c r="EP118" s="176">
        <f>SUM(EP52, -EP53)</f>
        <v>2.1699999999999997E-2</v>
      </c>
      <c r="EQ118" s="116">
        <f>SUM(EQ55, -EQ56)</f>
        <v>1.8199999999999997E-2</v>
      </c>
      <c r="ER118" s="116">
        <f>SUM(ER52, -ER53)</f>
        <v>2.86E-2</v>
      </c>
      <c r="ES118" s="120">
        <f>SUM(ES53, -ES54)</f>
        <v>1.8299999999999997E-2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2"/>
      <c r="D119" s="164" t="s">
        <v>53</v>
      </c>
      <c r="E119" s="36" t="s">
        <v>48</v>
      </c>
      <c r="F119" s="165" t="s">
        <v>48</v>
      </c>
      <c r="G119" s="163" t="s">
        <v>64</v>
      </c>
      <c r="H119" s="123" t="s">
        <v>64</v>
      </c>
      <c r="I119" s="183" t="s">
        <v>45</v>
      </c>
      <c r="J119" s="200" t="s">
        <v>48</v>
      </c>
      <c r="K119" s="168" t="s">
        <v>48</v>
      </c>
      <c r="L119" s="183" t="s">
        <v>45</v>
      </c>
      <c r="M119" s="164" t="s">
        <v>37</v>
      </c>
      <c r="N119" s="119" t="s">
        <v>36</v>
      </c>
      <c r="O119" s="186" t="s">
        <v>67</v>
      </c>
      <c r="P119" s="156" t="s">
        <v>38</v>
      </c>
      <c r="Q119" s="122" t="s">
        <v>36</v>
      </c>
      <c r="R119" s="184" t="s">
        <v>45</v>
      </c>
      <c r="S119" s="231" t="s">
        <v>46</v>
      </c>
      <c r="T119" s="11" t="s">
        <v>38</v>
      </c>
      <c r="U119" s="165" t="s">
        <v>67</v>
      </c>
      <c r="V119" s="228" t="s">
        <v>48</v>
      </c>
      <c r="W119" s="23" t="s">
        <v>37</v>
      </c>
      <c r="X119" s="233" t="s">
        <v>37</v>
      </c>
      <c r="Y119" s="152" t="s">
        <v>46</v>
      </c>
      <c r="Z119" s="122" t="s">
        <v>46</v>
      </c>
      <c r="AA119" s="177" t="s">
        <v>65</v>
      </c>
      <c r="AB119" s="152" t="s">
        <v>52</v>
      </c>
      <c r="AC119" s="188" t="s">
        <v>52</v>
      </c>
      <c r="AD119" s="180" t="s">
        <v>38</v>
      </c>
      <c r="AE119" s="223" t="s">
        <v>65</v>
      </c>
      <c r="AF119" s="11" t="s">
        <v>36</v>
      </c>
      <c r="AG119" s="155" t="s">
        <v>36</v>
      </c>
      <c r="AH119" s="142" t="s">
        <v>65</v>
      </c>
      <c r="AI119" s="114" t="s">
        <v>39</v>
      </c>
      <c r="AJ119" s="180" t="s">
        <v>39</v>
      </c>
      <c r="AK119" s="228" t="s">
        <v>67</v>
      </c>
      <c r="AL119" s="45" t="s">
        <v>39</v>
      </c>
      <c r="AM119" s="143" t="s">
        <v>46</v>
      </c>
      <c r="AN119" s="154" t="s">
        <v>46</v>
      </c>
      <c r="AO119" s="122" t="s">
        <v>46</v>
      </c>
      <c r="AP119" s="183" t="s">
        <v>46</v>
      </c>
      <c r="AQ119" s="154" t="s">
        <v>46</v>
      </c>
      <c r="AR119" s="122" t="s">
        <v>46</v>
      </c>
      <c r="AS119" s="183" t="s">
        <v>46</v>
      </c>
      <c r="AT119" s="228" t="s">
        <v>41</v>
      </c>
      <c r="AU119" s="32" t="s">
        <v>53</v>
      </c>
      <c r="AV119" s="147" t="s">
        <v>55</v>
      </c>
      <c r="AW119" s="154" t="s">
        <v>46</v>
      </c>
      <c r="AX119" s="122" t="s">
        <v>46</v>
      </c>
      <c r="AY119" s="183" t="s">
        <v>46</v>
      </c>
      <c r="AZ119" s="163" t="s">
        <v>64</v>
      </c>
      <c r="BA119" s="122" t="s">
        <v>46</v>
      </c>
      <c r="BB119" s="182" t="s">
        <v>64</v>
      </c>
      <c r="BC119" s="152" t="s">
        <v>46</v>
      </c>
      <c r="BD119" s="122" t="s">
        <v>46</v>
      </c>
      <c r="BE119" s="180" t="s">
        <v>36</v>
      </c>
      <c r="BF119" s="158" t="s">
        <v>36</v>
      </c>
      <c r="BG119" s="119" t="s">
        <v>36</v>
      </c>
      <c r="BH119" s="183" t="s">
        <v>36</v>
      </c>
      <c r="BI119" s="200" t="s">
        <v>64</v>
      </c>
      <c r="BJ119" s="122" t="s">
        <v>36</v>
      </c>
      <c r="BK119" s="183" t="s">
        <v>36</v>
      </c>
      <c r="BL119" s="154" t="s">
        <v>36</v>
      </c>
      <c r="BM119" s="122" t="s">
        <v>36</v>
      </c>
      <c r="BN119" s="180" t="s">
        <v>39</v>
      </c>
      <c r="BO119" s="188" t="s">
        <v>53</v>
      </c>
      <c r="BP119" s="123" t="s">
        <v>65</v>
      </c>
      <c r="BQ119" s="117" t="s">
        <v>65</v>
      </c>
      <c r="BS119" s="158" t="s">
        <v>39</v>
      </c>
      <c r="BT119" s="114" t="s">
        <v>39</v>
      </c>
      <c r="BU119" s="182" t="s">
        <v>53</v>
      </c>
      <c r="BV119" s="164" t="s">
        <v>53</v>
      </c>
      <c r="BW119" s="188" t="s">
        <v>53</v>
      </c>
      <c r="BX119" s="182" t="s">
        <v>53</v>
      </c>
      <c r="BY119" s="232" t="s">
        <v>36</v>
      </c>
      <c r="BZ119" s="95" t="s">
        <v>54</v>
      </c>
      <c r="CA119" s="155" t="s">
        <v>36</v>
      </c>
      <c r="CB119" s="161" t="s">
        <v>54</v>
      </c>
      <c r="CC119" s="119" t="s">
        <v>36</v>
      </c>
      <c r="CD119" s="180" t="s">
        <v>36</v>
      </c>
      <c r="CE119" s="200" t="s">
        <v>41</v>
      </c>
      <c r="CF119" s="122" t="s">
        <v>46</v>
      </c>
      <c r="CG119" s="199" t="s">
        <v>55</v>
      </c>
      <c r="CH119" s="164" t="s">
        <v>55</v>
      </c>
      <c r="CI119" s="168" t="s">
        <v>41</v>
      </c>
      <c r="CJ119" s="183" t="s">
        <v>46</v>
      </c>
      <c r="CK119" s="142" t="s">
        <v>55</v>
      </c>
      <c r="CL119" s="168" t="s">
        <v>41</v>
      </c>
      <c r="CM119" s="186" t="s">
        <v>41</v>
      </c>
      <c r="CN119" s="200" t="s">
        <v>41</v>
      </c>
      <c r="CO119" s="168" t="s">
        <v>41</v>
      </c>
      <c r="CP119" s="186" t="s">
        <v>41</v>
      </c>
      <c r="CQ119" s="161" t="s">
        <v>54</v>
      </c>
      <c r="CR119" s="168" t="s">
        <v>64</v>
      </c>
      <c r="CS119" s="186" t="s">
        <v>64</v>
      </c>
      <c r="CT119" s="164" t="s">
        <v>53</v>
      </c>
      <c r="CU119" s="123" t="s">
        <v>53</v>
      </c>
      <c r="CV119" s="182" t="s">
        <v>53</v>
      </c>
      <c r="CW119" s="164" t="s">
        <v>53</v>
      </c>
      <c r="CX119" s="123" t="s">
        <v>53</v>
      </c>
      <c r="CY119" s="182" t="s">
        <v>53</v>
      </c>
      <c r="CZ119" s="164" t="s">
        <v>53</v>
      </c>
      <c r="DA119" s="188" t="s">
        <v>53</v>
      </c>
      <c r="DB119" s="263" t="s">
        <v>54</v>
      </c>
      <c r="DC119" s="200" t="s">
        <v>64</v>
      </c>
      <c r="DD119" s="168" t="s">
        <v>64</v>
      </c>
      <c r="DE119" s="186" t="s">
        <v>64</v>
      </c>
      <c r="DF119" s="200" t="s">
        <v>64</v>
      </c>
      <c r="DG119" s="117" t="s">
        <v>55</v>
      </c>
      <c r="DH119" s="177" t="s">
        <v>55</v>
      </c>
      <c r="DI119" s="200" t="s">
        <v>64</v>
      </c>
      <c r="DJ119" s="168" t="s">
        <v>64</v>
      </c>
      <c r="DK119" s="186" t="s">
        <v>64</v>
      </c>
      <c r="DL119" s="188" t="s">
        <v>55</v>
      </c>
      <c r="DM119" s="123" t="s">
        <v>64</v>
      </c>
      <c r="DN119" s="329" t="s">
        <v>55</v>
      </c>
      <c r="DO119" s="345"/>
      <c r="DP119" s="188" t="s">
        <v>55</v>
      </c>
      <c r="DQ119" s="180" t="s">
        <v>36</v>
      </c>
      <c r="DR119" s="158" t="s">
        <v>36</v>
      </c>
      <c r="DS119" s="119" t="s">
        <v>36</v>
      </c>
      <c r="DT119" s="186" t="s">
        <v>64</v>
      </c>
      <c r="DU119" s="154" t="s">
        <v>36</v>
      </c>
      <c r="DV119" s="168" t="s">
        <v>64</v>
      </c>
      <c r="DW119" s="183" t="s">
        <v>36</v>
      </c>
      <c r="DX119" s="168" t="s">
        <v>64</v>
      </c>
      <c r="DY119" s="123" t="s">
        <v>64</v>
      </c>
      <c r="DZ119" s="122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54" t="s">
        <v>36</v>
      </c>
      <c r="EL119" s="168" t="s">
        <v>64</v>
      </c>
      <c r="EM119" s="183" t="s">
        <v>36</v>
      </c>
      <c r="EN119" s="154" t="s">
        <v>36</v>
      </c>
      <c r="EO119" s="119" t="s">
        <v>36</v>
      </c>
      <c r="EP119" s="180" t="s">
        <v>36</v>
      </c>
      <c r="EQ119" s="168" t="s">
        <v>64</v>
      </c>
      <c r="ER119" s="168" t="s">
        <v>64</v>
      </c>
      <c r="ES119" s="117" t="s">
        <v>68</v>
      </c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3">
        <f>SUM(C106, -C112)</f>
        <v>0</v>
      </c>
      <c r="D120" s="166">
        <f>SUM(D56, -D57)</f>
        <v>1.3999999999999985E-3</v>
      </c>
      <c r="E120" s="96">
        <f>SUM(E55, -E56)</f>
        <v>9.0000000000000149E-4</v>
      </c>
      <c r="F120" s="149">
        <f>SUM(F56, -F57)</f>
        <v>4.2999999999999983E-3</v>
      </c>
      <c r="G120" s="148">
        <f>SUM(G56, -G57)</f>
        <v>6.8999999999999964E-3</v>
      </c>
      <c r="H120" s="118">
        <f>SUM(H56, -H57)</f>
        <v>9.7000000000000003E-3</v>
      </c>
      <c r="I120" s="187">
        <f>SUM(I56, -I57)</f>
        <v>3.0999999999999986E-3</v>
      </c>
      <c r="J120" s="148">
        <f>SUM(J55, -J56)</f>
        <v>3.7999999999999978E-3</v>
      </c>
      <c r="K120" s="118">
        <f>SUM(K55, -K56)</f>
        <v>1.2999999999999956E-3</v>
      </c>
      <c r="L120" s="187">
        <f>SUM(L57, -L58)</f>
        <v>5.9999999999999915E-3</v>
      </c>
      <c r="M120" s="148">
        <f>SUM(M55, -M56)</f>
        <v>9.5000000000000015E-3</v>
      </c>
      <c r="N120" s="208">
        <f>SUM(N56, -N57)</f>
        <v>8.000000000000021E-4</v>
      </c>
      <c r="O120" s="187">
        <f>SUM(O53, -O54)</f>
        <v>2.0999999999999994E-3</v>
      </c>
      <c r="P120" s="148">
        <f>SUM(P56, -P57)</f>
        <v>3.9999999999999758E-4</v>
      </c>
      <c r="Q120" s="208">
        <f>SUM(Q57, -Q58)</f>
        <v>6.0000000000000331E-4</v>
      </c>
      <c r="R120" s="187">
        <f>SUM(R56, -R57)</f>
        <v>1.9999999999999879E-4</v>
      </c>
      <c r="S120" s="238">
        <f>SUM(S54, -S55)</f>
        <v>2.8999999999999998E-3</v>
      </c>
      <c r="T120" s="96">
        <f>SUM(T57, -T58)</f>
        <v>1.9999999999999879E-4</v>
      </c>
      <c r="U120" s="236">
        <f>SUM(U53, -U54)</f>
        <v>1.11E-2</v>
      </c>
      <c r="V120" s="225">
        <f>SUM(V54, -V55)</f>
        <v>8.6999999999999994E-3</v>
      </c>
      <c r="W120" s="96">
        <f>SUM(W57, -W58)</f>
        <v>8.9999999999999802E-4</v>
      </c>
      <c r="X120" s="149">
        <f>SUM(X56, -X57)</f>
        <v>6.3E-3</v>
      </c>
      <c r="Y120" s="246">
        <f>SUM(Y54, -Y55)</f>
        <v>1.3000000000000025E-3</v>
      </c>
      <c r="Z120" s="247">
        <f>SUM(Z54, -Z55)</f>
        <v>1.1999999999999997E-3</v>
      </c>
      <c r="AA120" s="178">
        <f>SUM(AA51, -AA52)</f>
        <v>5.8999999999999886E-3</v>
      </c>
      <c r="AB120" s="246">
        <f>SUM(AB54, -AB55)</f>
        <v>1.4500000000000001E-2</v>
      </c>
      <c r="AC120" s="247">
        <f>SUM(AC54, -AC55)</f>
        <v>5.3E-3</v>
      </c>
      <c r="AD120" s="178">
        <f>SUM(AD57, -AD58)</f>
        <v>7.6000000000000095E-3</v>
      </c>
      <c r="AE120" s="225">
        <f>SUM(AE51, -AE52)</f>
        <v>3.8000000000000117E-3</v>
      </c>
      <c r="AF120" s="219">
        <f>SUM(AF56, -AF57)</f>
        <v>1.0599999999999998E-2</v>
      </c>
      <c r="AG120" s="236">
        <f>SUM(AG56, -AG57)</f>
        <v>2.2599999999999995E-2</v>
      </c>
      <c r="AH120" s="148">
        <f>SUM(AH51, -AH52)</f>
        <v>2.5400000000000006E-2</v>
      </c>
      <c r="AI120" s="208">
        <f>SUM(AI55, -AI56)</f>
        <v>1.3700000000000004E-2</v>
      </c>
      <c r="AJ120" s="187">
        <f>SUM(AJ55, -AJ56)</f>
        <v>8.3000000000000018E-3</v>
      </c>
      <c r="AK120" s="234">
        <f>SUM(AK54, -AK55)</f>
        <v>1.0500000000000002E-2</v>
      </c>
      <c r="AL120" s="219">
        <f>SUM(AL55, -AL56)</f>
        <v>1.54E-2</v>
      </c>
      <c r="AM120" s="271">
        <f t="shared" ref="AM120:AS120" si="342">SUM(AM56, -AM57)</f>
        <v>1.6199999999999992E-2</v>
      </c>
      <c r="AN120" s="246">
        <f t="shared" si="342"/>
        <v>1.1999999999999927E-3</v>
      </c>
      <c r="AO120" s="247">
        <f t="shared" si="342"/>
        <v>1.1200000000000002E-2</v>
      </c>
      <c r="AP120" s="273">
        <f t="shared" si="342"/>
        <v>5.3999999999999881E-3</v>
      </c>
      <c r="AQ120" s="246">
        <f t="shared" si="342"/>
        <v>8.3000000000000018E-3</v>
      </c>
      <c r="AR120" s="247">
        <f t="shared" si="342"/>
        <v>1.1000000000000038E-3</v>
      </c>
      <c r="AS120" s="273">
        <f t="shared" si="342"/>
        <v>3.4000000000000002E-3</v>
      </c>
      <c r="AT120" s="225">
        <f>SUM(AT54, -AT55)</f>
        <v>4.8999999999999998E-3</v>
      </c>
      <c r="AU120" s="219">
        <f>SUM(AU52, -AU53)</f>
        <v>4.8000000000000126E-3</v>
      </c>
      <c r="AV120" s="149">
        <f>SUM(AV51, -AV52)</f>
        <v>2.4999999999999883E-3</v>
      </c>
      <c r="AW120" s="246">
        <f>SUM(AW56, -AW57)</f>
        <v>8.4000000000000047E-3</v>
      </c>
      <c r="AX120" s="247">
        <f>SUM(AX56, -AX57)</f>
        <v>1.1499999999999996E-2</v>
      </c>
      <c r="AY120" s="273">
        <f>SUM(AY56, -AY57)</f>
        <v>1.4600000000000002E-2</v>
      </c>
      <c r="AZ120" s="148">
        <f>SUM(AZ53, -AZ54)</f>
        <v>1.6500000000000001E-2</v>
      </c>
      <c r="BA120" s="247">
        <f>SUM(BA56, -BA57)</f>
        <v>8.5999999999999965E-3</v>
      </c>
      <c r="BB120" s="178">
        <f>SUM(BB53, -BB54)</f>
        <v>2.6100000000000002E-2</v>
      </c>
      <c r="BC120" s="246">
        <f>SUM(BC56, -BC57)</f>
        <v>8.0000000000000071E-3</v>
      </c>
      <c r="BD120" s="247">
        <f>SUM(BD56, -BD57)</f>
        <v>1.1400000000000007E-2</v>
      </c>
      <c r="BE120" s="187">
        <f>SUM(BE55, -BE56)</f>
        <v>1.0700000000000001E-2</v>
      </c>
      <c r="BF120" s="166">
        <f>SUM(BF55, -BF56)</f>
        <v>7.0999999999999952E-3</v>
      </c>
      <c r="BG120" s="208">
        <f>SUM(BG55, -BG56)</f>
        <v>8.9999999999999802E-4</v>
      </c>
      <c r="BH120" s="187">
        <f>SUM(BH55, -BH56)</f>
        <v>6.0000000000000053E-3</v>
      </c>
      <c r="BI120" s="148">
        <f>SUM(BI53, -BI54)</f>
        <v>5.0000000000000044E-4</v>
      </c>
      <c r="BJ120" s="208">
        <f>SUM(BJ55, -BJ56)</f>
        <v>8.8000000000000023E-3</v>
      </c>
      <c r="BK120" s="187">
        <f>SUM(BK55, -BK56)</f>
        <v>9.6999999999999933E-3</v>
      </c>
      <c r="BL120" s="166">
        <f>SUM(BL55, -BL56)</f>
        <v>1.3600000000000001E-2</v>
      </c>
      <c r="BM120" s="208">
        <f>SUM(BM55, -BM56)</f>
        <v>1.4600000000000002E-2</v>
      </c>
      <c r="BN120" s="187">
        <f>SUM(BN56, -BN57)</f>
        <v>6.8000000000000005E-3</v>
      </c>
      <c r="BO120" s="116">
        <f>SUM(BO52, -BO53)</f>
        <v>2.0000000000000018E-3</v>
      </c>
      <c r="BP120" s="120">
        <f>SUM(BP51, -BP52)</f>
        <v>5.6999999999999829E-3</v>
      </c>
      <c r="BQ120" s="120">
        <f>SUM(BQ51, -BQ52)</f>
        <v>3.7999999999999978E-3</v>
      </c>
      <c r="BS120" s="166">
        <f>SUM(BS56, -BS57)</f>
        <v>5.0000000000000044E-4</v>
      </c>
      <c r="BT120" s="208">
        <f>SUM(BT56, -BT57)</f>
        <v>1.8999999999999989E-3</v>
      </c>
      <c r="BU120" s="187">
        <f>SUM(BU52, -BU53)</f>
        <v>8.7000000000000133E-3</v>
      </c>
      <c r="BV120" s="166">
        <f>SUM(BV52, -BV53)</f>
        <v>3.9999999999999758E-3</v>
      </c>
      <c r="BW120" s="208">
        <f>SUM(BW52, -BW53)</f>
        <v>8.9999999999999941E-3</v>
      </c>
      <c r="BX120" s="187">
        <f>SUM(BX52, -BX53)</f>
        <v>9.2000000000000137E-3</v>
      </c>
      <c r="BY120" s="234">
        <f>SUM(BY55, -BY56)</f>
        <v>1.2200000000000003E-2</v>
      </c>
      <c r="BZ120" s="96">
        <f>SUM(BZ53, -BZ54)</f>
        <v>7.6999999999999985E-3</v>
      </c>
      <c r="CA120" s="236">
        <f>SUM(CA55, -CA56)</f>
        <v>2.8999999999999998E-3</v>
      </c>
      <c r="CB120" s="148">
        <f>SUM(CB52, -CB53)</f>
        <v>1.1999999999999927E-3</v>
      </c>
      <c r="CC120" s="208">
        <f>SUM(CC55, -CC56)</f>
        <v>1.04E-2</v>
      </c>
      <c r="CD120" s="187">
        <f>SUM(CD55, -CD56)</f>
        <v>2.9400000000000003E-2</v>
      </c>
      <c r="CE120" s="148">
        <f>SUM(CE54, -CE55)</f>
        <v>2.3200000000000002E-2</v>
      </c>
      <c r="CF120" s="247">
        <f>SUM(CF56, -CF57)</f>
        <v>2.5700000000000001E-2</v>
      </c>
      <c r="CG120" s="178">
        <f>SUM(CG51, -CG52)</f>
        <v>4.7999999999999987E-3</v>
      </c>
      <c r="CH120" s="148">
        <f>SUM(CH51, -CH52)</f>
        <v>5.0999999999999934E-3</v>
      </c>
      <c r="CI120" s="118">
        <f>SUM(CI54, -CI55)</f>
        <v>1.55E-2</v>
      </c>
      <c r="CJ120" s="273">
        <f>SUM(CJ56, -CJ57)</f>
        <v>1.7199999999999993E-2</v>
      </c>
      <c r="CK120" s="148">
        <f>SUM(CK51, -CK52)</f>
        <v>3.2000000000000001E-2</v>
      </c>
      <c r="CL120" s="118">
        <f>SUM(CL54, -CL55)</f>
        <v>1.6399999999999998E-2</v>
      </c>
      <c r="CM120" s="178">
        <f>SUM(CM54, -CM55)</f>
        <v>8.8999999999999999E-3</v>
      </c>
      <c r="CN120" s="148">
        <f>SUM(CN54, -CN55)</f>
        <v>7.7999999999999996E-3</v>
      </c>
      <c r="CO120" s="118">
        <f>SUM(CO54, -CO55)</f>
        <v>9.4999999999999998E-3</v>
      </c>
      <c r="CP120" s="178">
        <f>SUM(CP54, -CP55)</f>
        <v>1.3899999999999999E-2</v>
      </c>
      <c r="CQ120" s="148">
        <f>SUM(CQ52, -CQ53)</f>
        <v>1.7999999999999988E-2</v>
      </c>
      <c r="CR120" s="118">
        <f t="shared" ref="CR120:CW120" si="343">SUM(CR53, -CR54)</f>
        <v>6.6999999999999976E-3</v>
      </c>
      <c r="CS120" s="178">
        <f t="shared" si="343"/>
        <v>9.099999999999997E-3</v>
      </c>
      <c r="CT120" s="166">
        <f t="shared" si="343"/>
        <v>3.4000000000000002E-3</v>
      </c>
      <c r="CU120" s="208">
        <f t="shared" si="343"/>
        <v>1.0500000000000009E-2</v>
      </c>
      <c r="CV120" s="187">
        <f t="shared" si="343"/>
        <v>1.2800000000000006E-2</v>
      </c>
      <c r="CW120" s="166">
        <f t="shared" si="343"/>
        <v>7.4999999999999928E-3</v>
      </c>
      <c r="CX120" s="208">
        <f>SUM(CX53, -CX54)</f>
        <v>7.9000000000000042E-3</v>
      </c>
      <c r="CY120" s="187">
        <f>SUM(CY53, -CY54)</f>
        <v>-2.3999999999999994E-3</v>
      </c>
      <c r="CZ120" s="166">
        <f>SUM(CZ53, -CZ54)</f>
        <v>3.2000000000000084E-3</v>
      </c>
      <c r="DA120" s="208">
        <f>SUM(DA53, -DA54)</f>
        <v>6.2000000000000111E-3</v>
      </c>
      <c r="DB120" s="178">
        <f>SUM(DB52, -DB53)</f>
        <v>1.3499999999999984E-2</v>
      </c>
      <c r="DC120" s="148">
        <f>SUM(DC53, -DC54)</f>
        <v>1.9400000000000001E-2</v>
      </c>
      <c r="DD120" s="118">
        <f>SUM(DD53, -DD54)</f>
        <v>1.2999999999999998E-2</v>
      </c>
      <c r="DE120" s="178">
        <f>SUM(DE53, -DE54)</f>
        <v>2.2400000000000003E-2</v>
      </c>
      <c r="DF120" s="148">
        <f>SUM(DF53, -DF54)</f>
        <v>1.1999999999999927E-3</v>
      </c>
      <c r="DG120" s="118">
        <f>SUM(DG51, -DG52)</f>
        <v>4.7999999999999987E-3</v>
      </c>
      <c r="DH120" s="178">
        <f>SUM(DH51, -DH52)</f>
        <v>3.999999999999837E-4</v>
      </c>
      <c r="DI120" s="148">
        <f>SUM(DI53, -DI54)</f>
        <v>1.6999999999999932E-3</v>
      </c>
      <c r="DJ120" s="118">
        <f>SUM(DJ53, -DJ54)</f>
        <v>8.2000000000000059E-3</v>
      </c>
      <c r="DK120" s="178">
        <f>SUM(DK53, -DK54)</f>
        <v>1.2000000000000004E-2</v>
      </c>
      <c r="DL120" s="118">
        <f>SUM(DL51, -DL52)</f>
        <v>1.5600000000000003E-2</v>
      </c>
      <c r="DM120" s="120">
        <f>SUM(DM53, -DM54)</f>
        <v>6.6999999999999976E-3</v>
      </c>
      <c r="DN120" s="338">
        <f>SUM(DN51, -DN52)</f>
        <v>2.0100000000000007E-2</v>
      </c>
      <c r="DO120" s="347">
        <f>SUM(DO105, -DO110)</f>
        <v>0</v>
      </c>
      <c r="DP120" s="118">
        <f>SUM(DP51, -DP52)</f>
        <v>5.5999999999999939E-3</v>
      </c>
      <c r="DQ120" s="187">
        <f>SUM(DQ55, -DQ56)</f>
        <v>7.8999999999999973E-3</v>
      </c>
      <c r="DR120" s="166">
        <f>SUM(DR55, -DR56)</f>
        <v>7.1999999999999981E-3</v>
      </c>
      <c r="DS120" s="208">
        <f>SUM(DS55, -DS56)</f>
        <v>1.1000000000000038E-3</v>
      </c>
      <c r="DT120" s="178">
        <f>SUM(DT53, -DT54)</f>
        <v>9.5999999999999974E-3</v>
      </c>
      <c r="DU120" s="166">
        <f>SUM(DU55, -DU56)</f>
        <v>1.26E-2</v>
      </c>
      <c r="DV120" s="118">
        <f>SUM(DV53, -DV54)</f>
        <v>1.3800000000000007E-2</v>
      </c>
      <c r="DW120" s="187">
        <f>SUM(DW55, -DW56)</f>
        <v>6.0000000000000053E-3</v>
      </c>
      <c r="DX120" s="120">
        <f>SUM(DX53, -DX54)</f>
        <v>8.199999999999999E-3</v>
      </c>
      <c r="DY120" s="120">
        <f>SUM(DY53, -DY54)</f>
        <v>5.0000000000000738E-4</v>
      </c>
      <c r="DZ120" s="116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66">
        <f>SUM(EK55, -EK56)</f>
        <v>1.1299999999999998E-2</v>
      </c>
      <c r="EL120" s="118">
        <f>SUM(EL53, -EL54)</f>
        <v>1.8699999999999994E-2</v>
      </c>
      <c r="EM120" s="187">
        <f>SUM(EM55, -EM56)</f>
        <v>5.8000000000000031E-3</v>
      </c>
      <c r="EN120" s="166">
        <f>SUM(EN55, -EN56)</f>
        <v>3.7999999999999978E-3</v>
      </c>
      <c r="EO120" s="208">
        <f>SUM(EO55, -EO56)</f>
        <v>1.21E-2</v>
      </c>
      <c r="EP120" s="187">
        <f>SUM(EP55, -EP56)</f>
        <v>7.3000000000000009E-3</v>
      </c>
      <c r="EQ120" s="120">
        <f>SUM(EQ53, -EQ54)</f>
        <v>1.67E-2</v>
      </c>
      <c r="ER120" s="120">
        <f>SUM(ER53, -ER54)</f>
        <v>2.3199999999999998E-2</v>
      </c>
      <c r="ES120" s="116">
        <f>SUM(ES52, -ES53)</f>
        <v>1.6500000000000001E-2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79" t="s">
        <v>87</v>
      </c>
      <c r="HB123" t="s">
        <v>62</v>
      </c>
      <c r="HC123" s="49" t="s">
        <v>88</v>
      </c>
      <c r="HD123" s="50" t="s">
        <v>62</v>
      </c>
      <c r="HE123" s="49" t="s">
        <v>1</v>
      </c>
      <c r="HF123" s="50"/>
      <c r="HG123" s="49"/>
      <c r="HH123" s="49" t="s">
        <v>4</v>
      </c>
      <c r="HI123" s="49" t="s">
        <v>5</v>
      </c>
      <c r="HJ123" s="49" t="s">
        <v>6</v>
      </c>
      <c r="HK123" s="49" t="s">
        <v>7</v>
      </c>
      <c r="HL123" s="49" t="s">
        <v>8</v>
      </c>
      <c r="HM123" s="50"/>
      <c r="HN123" s="50"/>
      <c r="HO123" s="49" t="s">
        <v>11</v>
      </c>
      <c r="HP123" s="49" t="s">
        <v>12</v>
      </c>
      <c r="HQ123" s="49" t="s">
        <v>13</v>
      </c>
      <c r="HR123" s="49" t="s">
        <v>14</v>
      </c>
      <c r="HS123" s="49" t="s">
        <v>15</v>
      </c>
      <c r="HT123" s="50"/>
      <c r="HU123" s="50" t="s">
        <v>62</v>
      </c>
      <c r="HV123" s="49" t="s">
        <v>18</v>
      </c>
      <c r="HW123" s="49" t="s">
        <v>19</v>
      </c>
      <c r="HX123" s="49" t="s">
        <v>20</v>
      </c>
      <c r="HY123" s="49" t="s">
        <v>21</v>
      </c>
      <c r="HZ123" s="49" t="s">
        <v>22</v>
      </c>
      <c r="IA123" s="50"/>
      <c r="IB123" s="50"/>
      <c r="IC123" s="49" t="s">
        <v>25</v>
      </c>
      <c r="ID123" s="49" t="s">
        <v>26</v>
      </c>
      <c r="IE123" s="49" t="s">
        <v>27</v>
      </c>
      <c r="IF123" s="49" t="s">
        <v>28</v>
      </c>
      <c r="IG123" s="50"/>
      <c r="IH123" s="50"/>
      <c r="II123" s="50"/>
      <c r="IJ123" s="50"/>
      <c r="IK123" s="50"/>
      <c r="IL123" s="279" t="s">
        <v>87</v>
      </c>
    </row>
    <row r="124" spans="1:279" ht="15.75" thickBot="1" x14ac:dyDescent="0.3">
      <c r="CP124" t="s">
        <v>62</v>
      </c>
      <c r="CQ124" s="90">
        <v>3.0800000000000001E-2</v>
      </c>
      <c r="CR124" s="15"/>
      <c r="CS124" s="15" t="s">
        <v>62</v>
      </c>
      <c r="CT124" s="90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7">
        <v>2.29E-2</v>
      </c>
      <c r="EN124" s="15"/>
      <c r="EO124" s="15"/>
      <c r="EP124" s="35">
        <v>4.3099999999999999E-2</v>
      </c>
      <c r="EQ124" s="7">
        <v>3.6799999999999999E-2</v>
      </c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 t="s">
        <v>62</v>
      </c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3" t="s">
        <v>32</v>
      </c>
      <c r="IK124" s="3" t="s">
        <v>33</v>
      </c>
      <c r="IL124" s="3" t="s">
        <v>34</v>
      </c>
    </row>
    <row r="125" spans="1:279" ht="15.75" thickBot="1" x14ac:dyDescent="0.3">
      <c r="CQ125" s="136">
        <v>1.77E-2</v>
      </c>
      <c r="CR125" s="6" t="s">
        <v>62</v>
      </c>
      <c r="CS125" s="6"/>
      <c r="CT125" s="88">
        <v>2.9100000000000001E-2</v>
      </c>
      <c r="CU125" s="41">
        <v>3.6999999999999998E-2</v>
      </c>
      <c r="CV125" s="16">
        <v>3.5400000000000001E-2</v>
      </c>
      <c r="CW125" s="92">
        <v>3.0499999999999999E-2</v>
      </c>
      <c r="CX125" s="92">
        <v>4.5400000000000003E-2</v>
      </c>
      <c r="CY125" s="6"/>
      <c r="CZ125" s="6" t="s">
        <v>62</v>
      </c>
      <c r="DA125" s="92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16">
        <v>1.8700000000000001E-2</v>
      </c>
      <c r="EN125" s="6" t="s">
        <v>62</v>
      </c>
      <c r="EO125" s="6"/>
      <c r="EP125" s="31">
        <v>2.0299999999999999E-2</v>
      </c>
      <c r="EQ125" s="35">
        <v>3.4799999999999998E-2</v>
      </c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  <c r="HE125" s="6"/>
      <c r="HF125" s="6" t="s">
        <v>62</v>
      </c>
      <c r="HG125" s="6"/>
      <c r="HH125" s="6" t="s">
        <v>62</v>
      </c>
      <c r="HI125" s="6"/>
      <c r="HJ125" s="6" t="s">
        <v>62</v>
      </c>
      <c r="HK125" s="6"/>
      <c r="HL125" s="6" t="s">
        <v>62</v>
      </c>
      <c r="HM125" s="6"/>
      <c r="HN125" s="6" t="s">
        <v>62</v>
      </c>
      <c r="HO125" s="6"/>
      <c r="HP125" s="6"/>
      <c r="HQ125" s="6" t="s">
        <v>62</v>
      </c>
      <c r="HR125" s="6"/>
      <c r="HS125" s="6" t="s">
        <v>62</v>
      </c>
      <c r="HT125" s="6"/>
      <c r="HU125" s="6" t="s">
        <v>62</v>
      </c>
      <c r="HV125" s="6"/>
      <c r="HW125" s="6"/>
      <c r="HX125" s="6" t="s">
        <v>62</v>
      </c>
      <c r="HY125" s="6"/>
      <c r="HZ125" s="6" t="s">
        <v>62</v>
      </c>
      <c r="IA125" s="6"/>
      <c r="IB125" s="6" t="s">
        <v>62</v>
      </c>
      <c r="IC125" s="6"/>
      <c r="ID125" s="6"/>
      <c r="IE125" s="6" t="s">
        <v>62</v>
      </c>
      <c r="IF125" s="6"/>
      <c r="IG125" s="6" t="s">
        <v>62</v>
      </c>
      <c r="IH125" s="6"/>
      <c r="II125" s="6" t="s">
        <v>62</v>
      </c>
      <c r="IJ125" s="52">
        <f>MIN(IJ87:IJ93,IJ95:IJ100,IJ102:IJ106,IJ108:IJ111,IJ113:IJ115,IJ117:IJ118,IJ120)</f>
        <v>0</v>
      </c>
      <c r="IK125" s="52">
        <f>AVERAGE(IK87:IK93,IK95:IK100,IK102:IK106,IK108:IK111,IK113:IK115,IK117:IK118,IK120)</f>
        <v>0</v>
      </c>
      <c r="IL125" s="52">
        <f>MAX(IL87:IL93,IL95:IL100,IL102:IL106,IL108:IL111,IL113:IL115,IL117:IL118,IL120)</f>
        <v>0</v>
      </c>
    </row>
    <row r="126" spans="1:279" ht="15.75" thickBot="1" x14ac:dyDescent="0.3">
      <c r="CO126" t="s">
        <v>62</v>
      </c>
      <c r="CP126" t="s">
        <v>62</v>
      </c>
      <c r="CQ126" s="88">
        <v>1.2699999999999999E-2</v>
      </c>
      <c r="CS126" s="6"/>
      <c r="CT126" s="136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92">
        <v>1.5299999999999999E-2</v>
      </c>
      <c r="EO126" s="6"/>
      <c r="EP126" s="7">
        <v>1.8700000000000001E-2</v>
      </c>
      <c r="EQ126" s="31">
        <v>2.8799999999999999E-2</v>
      </c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  <c r="HC126" t="s">
        <v>62</v>
      </c>
      <c r="HD126" t="s">
        <v>62</v>
      </c>
      <c r="HE126" s="6"/>
      <c r="HG126" s="6"/>
      <c r="HI126" s="6"/>
      <c r="HK126" s="6"/>
      <c r="HM126" s="6"/>
      <c r="HO126" s="6"/>
      <c r="HP126" s="6"/>
      <c r="HR126" s="6"/>
      <c r="HT126" s="6"/>
      <c r="HV126" s="6"/>
      <c r="HW126" s="6"/>
      <c r="HY126" s="6"/>
      <c r="IA126" s="6"/>
      <c r="IC126" s="6"/>
      <c r="ID126" s="6"/>
      <c r="IF126" s="6"/>
      <c r="IH126" s="6"/>
      <c r="II126" s="53"/>
      <c r="IJ126" s="54"/>
      <c r="IK126" s="55" t="s">
        <v>73</v>
      </c>
      <c r="IL126" s="54"/>
    </row>
    <row r="127" spans="1:279" ht="15.75" thickBot="1" x14ac:dyDescent="0.3">
      <c r="CO127" t="s">
        <v>62</v>
      </c>
      <c r="CQ127" s="86">
        <v>4.7999999999999996E-3</v>
      </c>
      <c r="CR127" s="6" t="s">
        <v>62</v>
      </c>
      <c r="CS127" s="6"/>
      <c r="CT127" s="86">
        <v>6.9999999999999999E-4</v>
      </c>
      <c r="CU127" s="16">
        <v>1.32E-2</v>
      </c>
      <c r="CV127" s="92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2">
        <v>6.1999999999999998E-3</v>
      </c>
      <c r="DC127" s="92">
        <v>-5.4000000000000003E-3</v>
      </c>
      <c r="DD127" s="92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2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35">
        <v>1.2699999999999999E-2</v>
      </c>
      <c r="EN127" s="6" t="s">
        <v>62</v>
      </c>
      <c r="EO127" s="6"/>
      <c r="EP127" s="92">
        <v>1.32E-2</v>
      </c>
      <c r="EQ127" s="22">
        <v>-1.1000000000000001E-3</v>
      </c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  <c r="HC127" t="s">
        <v>62</v>
      </c>
      <c r="HE127" s="6"/>
      <c r="HF127" s="6" t="s">
        <v>62</v>
      </c>
      <c r="HG127" s="6"/>
      <c r="HH127" s="6" t="s">
        <v>62</v>
      </c>
      <c r="HI127" s="6"/>
      <c r="HJ127" s="6" t="s">
        <v>62</v>
      </c>
      <c r="HK127" s="6"/>
      <c r="HL127" s="6" t="s">
        <v>62</v>
      </c>
      <c r="HM127" s="6"/>
      <c r="HN127" s="6" t="s">
        <v>62</v>
      </c>
      <c r="HO127" s="6"/>
      <c r="HP127" s="6"/>
      <c r="HQ127" s="6" t="s">
        <v>62</v>
      </c>
      <c r="HR127" s="6"/>
      <c r="HS127" s="6" t="s">
        <v>62</v>
      </c>
      <c r="HT127" s="6"/>
      <c r="HU127" s="6" t="s">
        <v>62</v>
      </c>
      <c r="HV127" s="6"/>
      <c r="HW127" s="6"/>
      <c r="HX127" s="6" t="s">
        <v>62</v>
      </c>
      <c r="HY127" s="6"/>
      <c r="HZ127" s="6" t="s">
        <v>62</v>
      </c>
      <c r="IA127" s="6"/>
      <c r="IB127" s="6" t="s">
        <v>62</v>
      </c>
      <c r="IC127" s="6"/>
      <c r="ID127" s="6"/>
      <c r="IE127" s="6" t="s">
        <v>62</v>
      </c>
      <c r="IF127" s="6"/>
      <c r="IG127" s="6" t="s">
        <v>62</v>
      </c>
      <c r="IH127" s="6"/>
      <c r="II127" s="6" t="s">
        <v>62</v>
      </c>
      <c r="IJ127" s="55"/>
      <c r="IK127" s="55" t="s">
        <v>74</v>
      </c>
      <c r="IL127" s="55"/>
    </row>
    <row r="128" spans="1:279" ht="15.75" thickBot="1" x14ac:dyDescent="0.3">
      <c r="CO128" t="s">
        <v>62</v>
      </c>
      <c r="CQ128" s="87">
        <v>-2.3999999999999998E-3</v>
      </c>
      <c r="CR128" t="s">
        <v>62</v>
      </c>
      <c r="CS128" s="6"/>
      <c r="CT128" s="89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2">
        <v>-5.7999999999999996E-3</v>
      </c>
      <c r="DF128" s="6"/>
      <c r="DG128" t="s">
        <v>62</v>
      </c>
      <c r="DH128" s="92">
        <v>-8.0000000000000004E-4</v>
      </c>
      <c r="DI128" s="41">
        <v>-8.9999999999999998E-4</v>
      </c>
      <c r="DJ128" s="92">
        <v>5.0000000000000001E-4</v>
      </c>
      <c r="DK128" s="41">
        <v>1.72E-2</v>
      </c>
      <c r="DL128" s="92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2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31">
        <v>7.0000000000000001E-3</v>
      </c>
      <c r="EN128" t="s">
        <v>62</v>
      </c>
      <c r="EO128" s="6"/>
      <c r="EP128" s="16">
        <v>1.4E-3</v>
      </c>
      <c r="EQ128" s="16">
        <v>-3.3E-3</v>
      </c>
      <c r="ER128" t="s">
        <v>62</v>
      </c>
      <c r="ES128" s="6" t="s">
        <v>62</v>
      </c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  <c r="HC128" t="s">
        <v>62</v>
      </c>
      <c r="HE128" s="6"/>
      <c r="HF128" t="s">
        <v>62</v>
      </c>
      <c r="HG128" s="6"/>
      <c r="HH128" t="s">
        <v>62</v>
      </c>
      <c r="HI128" s="6"/>
      <c r="HJ128" t="s">
        <v>62</v>
      </c>
      <c r="HK128" s="6"/>
      <c r="HL128" t="s">
        <v>62</v>
      </c>
      <c r="HM128" s="6"/>
      <c r="HN128" t="s">
        <v>62</v>
      </c>
      <c r="HO128" s="6"/>
      <c r="HP128" s="6"/>
      <c r="HQ128" t="s">
        <v>62</v>
      </c>
      <c r="HR128" s="6"/>
      <c r="HS128" t="s">
        <v>62</v>
      </c>
      <c r="HT128" s="6"/>
      <c r="HU128" t="s">
        <v>62</v>
      </c>
      <c r="HV128" s="6"/>
      <c r="HW128" s="6"/>
      <c r="HX128" t="s">
        <v>62</v>
      </c>
      <c r="HY128" s="6"/>
      <c r="HZ128" t="s">
        <v>62</v>
      </c>
      <c r="IA128" s="6"/>
      <c r="IB128" t="s">
        <v>62</v>
      </c>
      <c r="IC128" s="6"/>
      <c r="ID128" s="6"/>
      <c r="IE128" t="s">
        <v>62</v>
      </c>
      <c r="IF128" s="6"/>
      <c r="IG128" t="s">
        <v>62</v>
      </c>
      <c r="IH128" s="6"/>
      <c r="II128" s="53" t="s">
        <v>62</v>
      </c>
      <c r="IJ128" s="3" t="s">
        <v>32</v>
      </c>
      <c r="IK128" s="3" t="s">
        <v>33</v>
      </c>
      <c r="IL128" s="3" t="s">
        <v>34</v>
      </c>
    </row>
    <row r="129" spans="1:279" ht="15.75" thickBot="1" x14ac:dyDescent="0.3">
      <c r="CO129" t="s">
        <v>62</v>
      </c>
      <c r="CQ129" s="89">
        <v>-1.23E-2</v>
      </c>
      <c r="CR129" s="6"/>
      <c r="CS129" s="6"/>
      <c r="CT129" s="87">
        <v>-9.7999999999999997E-3</v>
      </c>
      <c r="CU129" s="92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2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2">
        <v>-1.0500000000000001E-2</v>
      </c>
      <c r="DP129" s="92">
        <v>-3.0700000000000002E-2</v>
      </c>
      <c r="DQ129" s="92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22">
        <v>-4.7999999999999996E-3</v>
      </c>
      <c r="EN129" s="6"/>
      <c r="EO129" s="6"/>
      <c r="EP129" s="48">
        <v>-1.32E-2</v>
      </c>
      <c r="EQ129" s="48">
        <v>-5.5999999999999999E-3</v>
      </c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  <c r="HC129" t="s">
        <v>62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52">
        <f>MIN(IJ94,IJ101,IJ107,IJ112,IJ116,IJ119,IJ121,IJ122)</f>
        <v>0</v>
      </c>
      <c r="IK129" s="52">
        <f>AVERAGE(IK94,IK101,IK107,IK112,IK116,IK119,IK121,IK122)</f>
        <v>0</v>
      </c>
      <c r="IL129" s="52">
        <f>MAX(IL94,IL101,IL107,IL112,IL116,IL119,IL121,IL122)</f>
        <v>0</v>
      </c>
    </row>
    <row r="130" spans="1:279" ht="15.75" thickBot="1" x14ac:dyDescent="0.3">
      <c r="CO130" t="s">
        <v>62</v>
      </c>
      <c r="CQ130" s="91">
        <v>-1.78E-2</v>
      </c>
      <c r="CR130" s="6"/>
      <c r="CS130" s="6" t="s">
        <v>62</v>
      </c>
      <c r="CT130" s="91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48">
        <v>-1.7600000000000001E-2</v>
      </c>
      <c r="EN130" s="6"/>
      <c r="EO130" s="6"/>
      <c r="EP130" s="22">
        <v>-1.9800000000000002E-2</v>
      </c>
      <c r="EQ130" s="92">
        <v>-1.32E-2</v>
      </c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  <c r="HC130" t="s">
        <v>62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54"/>
      <c r="IK130" s="55" t="s">
        <v>75</v>
      </c>
      <c r="IL130" s="54"/>
    </row>
    <row r="131" spans="1:279" ht="15.75" thickBot="1" x14ac:dyDescent="0.3">
      <c r="CP131" t="s">
        <v>62</v>
      </c>
      <c r="CQ131" s="311">
        <v>-3.3500000000000002E-2</v>
      </c>
      <c r="CR131" s="10" t="s">
        <v>62</v>
      </c>
      <c r="CS131" s="10" t="s">
        <v>62</v>
      </c>
      <c r="CT131" s="311">
        <v>-4.9799999999999997E-2</v>
      </c>
      <c r="CU131" s="298">
        <v>-4.9500000000000002E-2</v>
      </c>
      <c r="CV131" s="312">
        <v>-9.4399999999999998E-2</v>
      </c>
      <c r="CW131" s="313">
        <v>-9.9099999999999994E-2</v>
      </c>
      <c r="CX131" s="312">
        <v>-0.1024</v>
      </c>
      <c r="CY131" s="10"/>
      <c r="CZ131" s="10" t="s">
        <v>62</v>
      </c>
      <c r="DA131" s="312">
        <v>-0.1024</v>
      </c>
      <c r="DB131" s="313">
        <v>-9.7500000000000003E-2</v>
      </c>
      <c r="DC131" s="312">
        <v>-7.5300000000000006E-2</v>
      </c>
      <c r="DD131" s="312">
        <v>-7.0599999999999996E-2</v>
      </c>
      <c r="DE131" s="312">
        <v>-0.05</v>
      </c>
      <c r="DF131" s="10"/>
      <c r="DG131" s="10" t="s">
        <v>62</v>
      </c>
      <c r="DH131" s="312">
        <v>-6.0199999999999997E-2</v>
      </c>
      <c r="DI131" s="308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41">
        <v>-5.4199999999999998E-2</v>
      </c>
      <c r="EN131" s="6" t="s">
        <v>62</v>
      </c>
      <c r="EO131" s="6"/>
      <c r="EP131" s="41">
        <v>-6.3700000000000007E-2</v>
      </c>
      <c r="EQ131" s="41">
        <v>-7.7200000000000005E-2</v>
      </c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  <c r="HD131" t="s">
        <v>62</v>
      </c>
      <c r="HE131" s="10"/>
      <c r="HF131" s="10" t="s">
        <v>62</v>
      </c>
      <c r="HG131" s="10"/>
      <c r="HH131" s="10" t="s">
        <v>62</v>
      </c>
      <c r="HI131" s="10"/>
      <c r="HJ131" s="10" t="s">
        <v>62</v>
      </c>
      <c r="HK131" s="10"/>
      <c r="HL131" s="10" t="s">
        <v>62</v>
      </c>
      <c r="HM131" s="10"/>
      <c r="HN131" s="10" t="s">
        <v>62</v>
      </c>
      <c r="HO131" s="10" t="s">
        <v>62</v>
      </c>
      <c r="HP131" s="10"/>
      <c r="HQ131" s="10" t="s">
        <v>62</v>
      </c>
      <c r="HR131" s="10"/>
      <c r="HS131" s="10" t="s">
        <v>62</v>
      </c>
      <c r="HT131" s="10" t="s">
        <v>62</v>
      </c>
      <c r="HU131" s="10" t="s">
        <v>62</v>
      </c>
      <c r="HV131" s="10" t="s">
        <v>62</v>
      </c>
      <c r="HW131" s="10"/>
      <c r="HX131" s="10" t="s">
        <v>62</v>
      </c>
      <c r="HY131" s="10"/>
      <c r="HZ131" s="10" t="s">
        <v>62</v>
      </c>
      <c r="IA131" s="10"/>
      <c r="IB131" s="10" t="s">
        <v>62</v>
      </c>
      <c r="IC131" s="10"/>
      <c r="ID131" s="10"/>
      <c r="IE131" s="10" t="s">
        <v>62</v>
      </c>
      <c r="IF131" s="10"/>
      <c r="IG131" s="10" t="s">
        <v>62</v>
      </c>
      <c r="IH131" s="10"/>
      <c r="II131" s="10" t="s">
        <v>62</v>
      </c>
      <c r="IJ131" s="63"/>
      <c r="IK131" s="63" t="s">
        <v>76</v>
      </c>
      <c r="IL131" s="63"/>
    </row>
    <row r="132" spans="1:279" s="295" customFormat="1" ht="15.75" thickBot="1" x14ac:dyDescent="0.3">
      <c r="A132" s="55"/>
      <c r="Y132" s="55"/>
      <c r="AV132" s="55"/>
      <c r="BS132" s="281" t="s">
        <v>91</v>
      </c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K132" s="281" t="s">
        <v>91</v>
      </c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C132" s="281" t="s">
        <v>91</v>
      </c>
      <c r="HD132" s="82"/>
      <c r="HE132" s="82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  <c r="IW132" s="82"/>
      <c r="IX132" s="82"/>
      <c r="IY132" s="82"/>
      <c r="IZ132" s="82"/>
      <c r="JA132" s="82"/>
      <c r="JB132" s="82"/>
      <c r="JC132" s="82"/>
      <c r="JD132" s="82"/>
      <c r="JE132" s="82"/>
      <c r="JF132" s="82"/>
      <c r="JG132" s="82"/>
      <c r="JH132" s="82"/>
      <c r="JI132" s="82"/>
      <c r="JJ132" s="82"/>
      <c r="JK132" s="82"/>
      <c r="JL132" s="82"/>
      <c r="JM132" s="82"/>
      <c r="JN132" s="82"/>
      <c r="JO132" s="82"/>
      <c r="JP132" s="82"/>
      <c r="JQ132" s="82"/>
      <c r="JR132" s="82"/>
      <c r="JS132" s="82"/>
    </row>
    <row r="133" spans="1:279" ht="15.75" thickBot="1" x14ac:dyDescent="0.3">
      <c r="BS133" s="248"/>
      <c r="BT133" s="65">
        <v>43132</v>
      </c>
      <c r="BU133" s="251" t="s">
        <v>77</v>
      </c>
      <c r="BV133" s="252"/>
      <c r="BW133" s="69">
        <v>43135</v>
      </c>
      <c r="BX133" s="297"/>
      <c r="BY133" s="252"/>
      <c r="BZ133" s="69">
        <v>43136</v>
      </c>
      <c r="CA133" s="254"/>
      <c r="CB133" s="252"/>
      <c r="CC133" s="69">
        <v>43137</v>
      </c>
      <c r="CD133" s="302"/>
      <c r="CE133" s="252"/>
      <c r="CF133" s="69">
        <v>43138</v>
      </c>
      <c r="CG133" s="253"/>
      <c r="CH133" s="252"/>
      <c r="CI133" s="69">
        <v>43139</v>
      </c>
      <c r="CJ133" s="254"/>
      <c r="CK133" s="255"/>
      <c r="CL133" s="74">
        <v>43142</v>
      </c>
      <c r="CM133" s="256"/>
      <c r="CN133" s="255"/>
      <c r="CO133" s="74">
        <v>43143</v>
      </c>
      <c r="CP133" s="256"/>
      <c r="CQ133" s="255"/>
      <c r="CR133" s="74">
        <v>43144</v>
      </c>
      <c r="CS133" s="256"/>
      <c r="CT133" s="255"/>
      <c r="CU133" s="74">
        <v>43145</v>
      </c>
      <c r="CV133" s="256"/>
      <c r="CW133" s="255"/>
      <c r="CX133" s="74">
        <v>43146</v>
      </c>
      <c r="CY133" s="256"/>
      <c r="CZ133" s="275"/>
      <c r="DA133" s="77">
        <v>43149</v>
      </c>
      <c r="DB133" s="276"/>
      <c r="DC133" s="275"/>
      <c r="DD133" s="77">
        <v>43150</v>
      </c>
      <c r="DE133" s="276"/>
      <c r="DF133" s="275"/>
      <c r="DG133" s="77">
        <v>43151</v>
      </c>
      <c r="DH133" s="276"/>
      <c r="DI133" s="275"/>
      <c r="DJ133" s="77">
        <v>43152</v>
      </c>
      <c r="DK133" s="276"/>
      <c r="DL133" s="304"/>
      <c r="DM133" s="77">
        <v>43153</v>
      </c>
      <c r="DN133" s="304"/>
      <c r="DO133" s="248"/>
      <c r="DP133" s="65">
        <v>43156</v>
      </c>
      <c r="DQ133" s="250"/>
      <c r="DR133" s="248"/>
      <c r="DS133" s="65">
        <v>43157</v>
      </c>
      <c r="DT133" s="250"/>
      <c r="DU133" s="248"/>
      <c r="DV133" s="65">
        <v>43158</v>
      </c>
      <c r="DW133" s="250"/>
      <c r="DX133" s="67"/>
      <c r="DY133" s="65">
        <v>43159</v>
      </c>
      <c r="DZ133" s="66"/>
      <c r="EA133" s="68"/>
      <c r="EB133" s="69"/>
      <c r="EC133" s="72"/>
      <c r="ED133" s="68"/>
      <c r="EE133" s="69"/>
      <c r="EF133" s="72"/>
      <c r="EG133" s="68"/>
      <c r="EH133" s="69"/>
      <c r="EI133" s="72"/>
      <c r="EK133" s="248"/>
      <c r="EL133" s="65">
        <v>43525</v>
      </c>
      <c r="EM133" s="355"/>
      <c r="EN133" s="252"/>
      <c r="EO133" s="69">
        <v>43528</v>
      </c>
      <c r="EP133" s="297"/>
      <c r="EQ133" s="71"/>
      <c r="ER133" s="69">
        <v>43529</v>
      </c>
      <c r="ES133" s="72"/>
      <c r="ET133" s="68"/>
      <c r="EU133" s="69">
        <v>43530</v>
      </c>
      <c r="EV133" s="80"/>
      <c r="EW133" s="71"/>
      <c r="EX133" s="69">
        <v>43531</v>
      </c>
      <c r="EY133" s="70"/>
      <c r="EZ133" s="71"/>
      <c r="FA133" s="69">
        <v>43532</v>
      </c>
      <c r="FB133" s="356" t="s">
        <v>77</v>
      </c>
      <c r="FC133" s="73"/>
      <c r="FD133" s="74">
        <v>43535</v>
      </c>
      <c r="FE133" s="75"/>
      <c r="FF133" s="73"/>
      <c r="FG133" s="74">
        <v>43536</v>
      </c>
      <c r="FH133" s="75"/>
      <c r="FI133" s="73"/>
      <c r="FJ133" s="74">
        <v>43537</v>
      </c>
      <c r="FK133" s="75"/>
      <c r="FL133" s="73"/>
      <c r="FM133" s="74">
        <v>43528</v>
      </c>
      <c r="FN133" s="75"/>
      <c r="FO133" s="73"/>
      <c r="FP133" s="74">
        <v>43539</v>
      </c>
      <c r="FQ133" s="75"/>
      <c r="FR133" s="76"/>
      <c r="FS133" s="77">
        <v>43542</v>
      </c>
      <c r="FT133" s="78"/>
      <c r="FU133" s="76"/>
      <c r="FV133" s="77">
        <v>43543</v>
      </c>
      <c r="FW133" s="78"/>
      <c r="FX133" s="76"/>
      <c r="FY133" s="77">
        <v>43544</v>
      </c>
      <c r="FZ133" s="78"/>
      <c r="GA133" s="76"/>
      <c r="GB133" s="77">
        <v>43545</v>
      </c>
      <c r="GC133" s="78"/>
      <c r="GD133" s="76"/>
      <c r="GE133" s="77">
        <v>43546</v>
      </c>
      <c r="GF133" s="78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8"/>
      <c r="GW133" s="69"/>
      <c r="GX133" s="72"/>
      <c r="GY133" s="68"/>
      <c r="GZ133" s="69"/>
      <c r="HA133" s="72"/>
      <c r="HC133" s="68"/>
      <c r="HD133" s="69">
        <v>43556</v>
      </c>
      <c r="HE133" s="80"/>
      <c r="HF133" s="68"/>
      <c r="HG133" s="69">
        <v>43557</v>
      </c>
      <c r="HH133" s="79"/>
      <c r="HI133" s="71"/>
      <c r="HJ133" s="69">
        <v>43558</v>
      </c>
      <c r="HK133" s="72"/>
      <c r="HL133" s="68"/>
      <c r="HM133" s="69">
        <v>43559</v>
      </c>
      <c r="HN133" s="80"/>
      <c r="HO133" s="71"/>
      <c r="HP133" s="69">
        <v>43560</v>
      </c>
      <c r="HQ133" s="70"/>
      <c r="HR133" s="278"/>
      <c r="HS133" s="74">
        <v>43563</v>
      </c>
      <c r="HT133" s="75"/>
      <c r="HU133" s="73"/>
      <c r="HV133" s="74">
        <v>43564</v>
      </c>
      <c r="HW133" s="75"/>
      <c r="HX133" s="73"/>
      <c r="HY133" s="74">
        <v>43565</v>
      </c>
      <c r="HZ133" s="75"/>
      <c r="IA133" s="73"/>
      <c r="IB133" s="74">
        <v>43566</v>
      </c>
      <c r="IC133" s="75"/>
      <c r="ID133" s="73"/>
      <c r="IE133" s="74">
        <v>43567</v>
      </c>
      <c r="IF133" s="75"/>
      <c r="IG133" s="76"/>
      <c r="IH133" s="77">
        <v>43570</v>
      </c>
      <c r="II133" s="78"/>
      <c r="IJ133" s="76"/>
      <c r="IK133" s="77">
        <v>43571</v>
      </c>
      <c r="IL133" s="78"/>
      <c r="IM133" s="76"/>
      <c r="IN133" s="77">
        <v>43572</v>
      </c>
      <c r="IO133" s="78"/>
      <c r="IP133" s="76"/>
      <c r="IQ133" s="77">
        <v>43573</v>
      </c>
      <c r="IR133" s="78"/>
      <c r="IS133" s="76"/>
      <c r="IT133" s="77">
        <v>43574</v>
      </c>
      <c r="IU133" s="78"/>
      <c r="IV133" s="64"/>
      <c r="IW133" s="65">
        <v>43577</v>
      </c>
      <c r="IX133" s="66"/>
      <c r="IY133" s="64"/>
      <c r="IZ133" s="65">
        <v>43578</v>
      </c>
      <c r="JA133" s="66"/>
      <c r="JB133" s="64"/>
      <c r="JC133" s="65">
        <v>43579</v>
      </c>
      <c r="JD133" s="66"/>
      <c r="JE133" s="64"/>
      <c r="JF133" s="65">
        <v>43580</v>
      </c>
      <c r="JG133" s="66"/>
      <c r="JH133" s="64"/>
      <c r="JI133" s="65">
        <v>43581</v>
      </c>
      <c r="JJ133" s="66"/>
      <c r="JK133" s="68"/>
      <c r="JL133" s="69">
        <v>43584</v>
      </c>
      <c r="JM133" s="72"/>
      <c r="JN133" s="68"/>
      <c r="JO133" s="69">
        <v>43585</v>
      </c>
      <c r="JP133" s="72"/>
      <c r="JQ133" s="68"/>
      <c r="JR133" s="69"/>
      <c r="JS133" s="72"/>
    </row>
    <row r="134" spans="1:279" ht="15.75" thickBot="1" x14ac:dyDescent="0.3">
      <c r="BS134" s="125" t="s">
        <v>78</v>
      </c>
      <c r="BT134" s="56" t="s">
        <v>79</v>
      </c>
      <c r="BU134" s="126" t="s">
        <v>80</v>
      </c>
      <c r="BV134" s="125" t="s">
        <v>78</v>
      </c>
      <c r="BW134" s="56" t="s">
        <v>79</v>
      </c>
      <c r="BX134" s="126" t="s">
        <v>80</v>
      </c>
      <c r="BY134" s="125" t="s">
        <v>78</v>
      </c>
      <c r="BZ134" s="56" t="s">
        <v>79</v>
      </c>
      <c r="CA134" s="126" t="s">
        <v>80</v>
      </c>
      <c r="CB134" s="125" t="s">
        <v>78</v>
      </c>
      <c r="CC134" s="56" t="s">
        <v>79</v>
      </c>
      <c r="CD134" s="126" t="s">
        <v>80</v>
      </c>
      <c r="CE134" s="125" t="s">
        <v>78</v>
      </c>
      <c r="CF134" s="56" t="s">
        <v>79</v>
      </c>
      <c r="CG134" s="126" t="s">
        <v>80</v>
      </c>
      <c r="CH134" s="125" t="s">
        <v>78</v>
      </c>
      <c r="CI134" s="56" t="s">
        <v>79</v>
      </c>
      <c r="CJ134" s="126" t="s">
        <v>80</v>
      </c>
      <c r="CK134" s="125" t="s">
        <v>78</v>
      </c>
      <c r="CL134" s="56" t="s">
        <v>79</v>
      </c>
      <c r="CM134" s="126" t="s">
        <v>80</v>
      </c>
      <c r="CN134" s="125" t="s">
        <v>78</v>
      </c>
      <c r="CO134" s="56" t="s">
        <v>79</v>
      </c>
      <c r="CP134" s="126" t="s">
        <v>80</v>
      </c>
      <c r="CQ134" s="125" t="s">
        <v>78</v>
      </c>
      <c r="CR134" s="56" t="s">
        <v>79</v>
      </c>
      <c r="CS134" s="126" t="s">
        <v>80</v>
      </c>
      <c r="CT134" s="125" t="s">
        <v>78</v>
      </c>
      <c r="CU134" s="56" t="s">
        <v>79</v>
      </c>
      <c r="CV134" s="126" t="s">
        <v>80</v>
      </c>
      <c r="CW134" s="125" t="s">
        <v>78</v>
      </c>
      <c r="CX134" s="56" t="s">
        <v>79</v>
      </c>
      <c r="CY134" s="126" t="s">
        <v>80</v>
      </c>
      <c r="CZ134" s="125" t="s">
        <v>78</v>
      </c>
      <c r="DA134" s="56" t="s">
        <v>79</v>
      </c>
      <c r="DB134" s="126" t="s">
        <v>80</v>
      </c>
      <c r="DC134" s="125" t="s">
        <v>78</v>
      </c>
      <c r="DD134" s="56" t="s">
        <v>79</v>
      </c>
      <c r="DE134" s="126" t="s">
        <v>80</v>
      </c>
      <c r="DF134" s="125" t="s">
        <v>78</v>
      </c>
      <c r="DG134" s="56" t="s">
        <v>79</v>
      </c>
      <c r="DH134" s="126" t="s">
        <v>80</v>
      </c>
      <c r="DI134" s="125" t="s">
        <v>78</v>
      </c>
      <c r="DJ134" s="56" t="s">
        <v>79</v>
      </c>
      <c r="DK134" s="126" t="s">
        <v>80</v>
      </c>
      <c r="DL134" s="266" t="s">
        <v>78</v>
      </c>
      <c r="DM134" s="56" t="s">
        <v>79</v>
      </c>
      <c r="DN134" s="265" t="s">
        <v>80</v>
      </c>
      <c r="DO134" s="125" t="s">
        <v>78</v>
      </c>
      <c r="DP134" s="56" t="s">
        <v>79</v>
      </c>
      <c r="DQ134" s="126" t="s">
        <v>80</v>
      </c>
      <c r="DR134" s="125" t="s">
        <v>78</v>
      </c>
      <c r="DS134" s="56" t="s">
        <v>79</v>
      </c>
      <c r="DT134" s="126" t="s">
        <v>80</v>
      </c>
      <c r="DU134" s="125" t="s">
        <v>78</v>
      </c>
      <c r="DV134" s="56" t="s">
        <v>79</v>
      </c>
      <c r="DW134" s="126" t="s">
        <v>80</v>
      </c>
      <c r="DX134" s="26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125" t="s">
        <v>78</v>
      </c>
      <c r="EL134" s="56" t="s">
        <v>79</v>
      </c>
      <c r="EM134" s="126" t="s">
        <v>80</v>
      </c>
      <c r="EN134" s="125" t="s">
        <v>78</v>
      </c>
      <c r="EO134" s="56" t="s">
        <v>79</v>
      </c>
      <c r="EP134" s="126" t="s">
        <v>80</v>
      </c>
      <c r="EQ134" s="26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  <c r="HC134" s="56" t="s">
        <v>78</v>
      </c>
      <c r="HD134" s="56" t="s">
        <v>79</v>
      </c>
      <c r="HE134" s="56" t="s">
        <v>80</v>
      </c>
      <c r="HF134" s="56" t="s">
        <v>78</v>
      </c>
      <c r="HG134" s="56" t="s">
        <v>79</v>
      </c>
      <c r="HH134" s="56" t="s">
        <v>80</v>
      </c>
      <c r="HI134" s="56" t="s">
        <v>78</v>
      </c>
      <c r="HJ134" s="56" t="s">
        <v>79</v>
      </c>
      <c r="HK134" s="56" t="s">
        <v>80</v>
      </c>
      <c r="HL134" s="56" t="s">
        <v>78</v>
      </c>
      <c r="HM134" s="56" t="s">
        <v>79</v>
      </c>
      <c r="HN134" s="56" t="s">
        <v>80</v>
      </c>
      <c r="HO134" s="56" t="s">
        <v>78</v>
      </c>
      <c r="HP134" s="56" t="s">
        <v>79</v>
      </c>
      <c r="HQ134" s="56" t="s">
        <v>80</v>
      </c>
      <c r="HR134" s="56" t="s">
        <v>78</v>
      </c>
      <c r="HS134" s="56" t="s">
        <v>79</v>
      </c>
      <c r="HT134" s="56" t="s">
        <v>80</v>
      </c>
      <c r="HU134" s="56" t="s">
        <v>78</v>
      </c>
      <c r="HV134" s="56" t="s">
        <v>79</v>
      </c>
      <c r="HW134" s="56" t="s">
        <v>80</v>
      </c>
      <c r="HX134" s="56" t="s">
        <v>78</v>
      </c>
      <c r="HY134" s="56" t="s">
        <v>79</v>
      </c>
      <c r="HZ134" s="56" t="s">
        <v>80</v>
      </c>
      <c r="IA134" s="56" t="s">
        <v>78</v>
      </c>
      <c r="IB134" s="56" t="s">
        <v>79</v>
      </c>
      <c r="IC134" s="56" t="s">
        <v>80</v>
      </c>
      <c r="ID134" s="56" t="s">
        <v>78</v>
      </c>
      <c r="IE134" s="56" t="s">
        <v>79</v>
      </c>
      <c r="IF134" s="56" t="s">
        <v>80</v>
      </c>
      <c r="IG134" s="56" t="s">
        <v>78</v>
      </c>
      <c r="IH134" s="56" t="s">
        <v>79</v>
      </c>
      <c r="II134" s="56" t="s">
        <v>80</v>
      </c>
      <c r="IJ134" s="56" t="s">
        <v>78</v>
      </c>
      <c r="IK134" s="56" t="s">
        <v>79</v>
      </c>
      <c r="IL134" s="56" t="s">
        <v>80</v>
      </c>
      <c r="IM134" s="56" t="s">
        <v>78</v>
      </c>
      <c r="IN134" s="56" t="s">
        <v>79</v>
      </c>
      <c r="IO134" s="56" t="s">
        <v>80</v>
      </c>
      <c r="IP134" s="56" t="s">
        <v>78</v>
      </c>
      <c r="IQ134" s="56" t="s">
        <v>79</v>
      </c>
      <c r="IR134" s="56" t="s">
        <v>80</v>
      </c>
      <c r="IS134" s="56" t="s">
        <v>78</v>
      </c>
      <c r="IT134" s="56" t="s">
        <v>79</v>
      </c>
      <c r="IU134" s="56" t="s">
        <v>80</v>
      </c>
      <c r="IV134" s="56" t="s">
        <v>78</v>
      </c>
      <c r="IW134" s="56" t="s">
        <v>79</v>
      </c>
      <c r="IX134" s="56" t="s">
        <v>80</v>
      </c>
      <c r="IY134" s="56" t="s">
        <v>78</v>
      </c>
      <c r="IZ134" s="56" t="s">
        <v>79</v>
      </c>
      <c r="JA134" s="56" t="s">
        <v>80</v>
      </c>
      <c r="JB134" s="56" t="s">
        <v>78</v>
      </c>
      <c r="JC134" s="56" t="s">
        <v>79</v>
      </c>
      <c r="JD134" s="56" t="s">
        <v>80</v>
      </c>
      <c r="JE134" s="56" t="s">
        <v>78</v>
      </c>
      <c r="JF134" s="56" t="s">
        <v>79</v>
      </c>
      <c r="JG134" s="56" t="s">
        <v>80</v>
      </c>
      <c r="JH134" s="56" t="s">
        <v>78</v>
      </c>
      <c r="JI134" s="56" t="s">
        <v>79</v>
      </c>
      <c r="JJ134" s="56" t="s">
        <v>80</v>
      </c>
      <c r="JK134" s="56" t="s">
        <v>78</v>
      </c>
      <c r="JL134" s="56" t="s">
        <v>79</v>
      </c>
      <c r="JM134" s="56" t="s">
        <v>80</v>
      </c>
      <c r="JN134" s="56" t="s">
        <v>78</v>
      </c>
      <c r="JO134" s="56" t="s">
        <v>79</v>
      </c>
      <c r="JP134" s="56" t="s">
        <v>80</v>
      </c>
      <c r="JQ134" s="56" t="s">
        <v>78</v>
      </c>
      <c r="JR134" s="56" t="s">
        <v>79</v>
      </c>
      <c r="JS134" s="56" t="s">
        <v>80</v>
      </c>
    </row>
    <row r="135" spans="1:279" ht="15.75" thickBot="1" x14ac:dyDescent="0.3">
      <c r="BS135" s="127" t="s">
        <v>81</v>
      </c>
      <c r="BT135" s="55" t="s">
        <v>82</v>
      </c>
      <c r="BU135" s="128" t="s">
        <v>83</v>
      </c>
      <c r="BV135" s="127" t="s">
        <v>81</v>
      </c>
      <c r="BW135" s="55" t="s">
        <v>82</v>
      </c>
      <c r="BX135" s="128" t="s">
        <v>83</v>
      </c>
      <c r="BY135" s="127" t="s">
        <v>81</v>
      </c>
      <c r="BZ135" s="55" t="s">
        <v>82</v>
      </c>
      <c r="CA135" s="128" t="s">
        <v>83</v>
      </c>
      <c r="CB135" s="127" t="s">
        <v>81</v>
      </c>
      <c r="CC135" s="55" t="s">
        <v>82</v>
      </c>
      <c r="CD135" s="128" t="s">
        <v>83</v>
      </c>
      <c r="CE135" s="127" t="s">
        <v>81</v>
      </c>
      <c r="CF135" s="55" t="s">
        <v>82</v>
      </c>
      <c r="CG135" s="128" t="s">
        <v>83</v>
      </c>
      <c r="CH135" s="127" t="s">
        <v>81</v>
      </c>
      <c r="CI135" s="55" t="s">
        <v>82</v>
      </c>
      <c r="CJ135" s="128" t="s">
        <v>83</v>
      </c>
      <c r="CK135" s="127" t="s">
        <v>81</v>
      </c>
      <c r="CL135" s="55" t="s">
        <v>82</v>
      </c>
      <c r="CM135" s="128" t="s">
        <v>83</v>
      </c>
      <c r="CN135" s="127" t="s">
        <v>81</v>
      </c>
      <c r="CO135" s="55" t="s">
        <v>82</v>
      </c>
      <c r="CP135" s="128" t="s">
        <v>83</v>
      </c>
      <c r="CQ135" s="127" t="s">
        <v>81</v>
      </c>
      <c r="CR135" s="55" t="s">
        <v>82</v>
      </c>
      <c r="CS135" s="128" t="s">
        <v>83</v>
      </c>
      <c r="CT135" s="127" t="s">
        <v>81</v>
      </c>
      <c r="CU135" s="55" t="s">
        <v>82</v>
      </c>
      <c r="CV135" s="128" t="s">
        <v>83</v>
      </c>
      <c r="CW135" s="127" t="s">
        <v>81</v>
      </c>
      <c r="CX135" s="55" t="s">
        <v>82</v>
      </c>
      <c r="CY135" s="128" t="s">
        <v>83</v>
      </c>
      <c r="CZ135" s="127" t="s">
        <v>81</v>
      </c>
      <c r="DA135" s="55" t="s">
        <v>82</v>
      </c>
      <c r="DB135" s="128" t="s">
        <v>83</v>
      </c>
      <c r="DC135" s="127" t="s">
        <v>81</v>
      </c>
      <c r="DD135" s="55" t="s">
        <v>82</v>
      </c>
      <c r="DE135" s="128" t="s">
        <v>83</v>
      </c>
      <c r="DF135" s="127" t="s">
        <v>81</v>
      </c>
      <c r="DG135" s="55" t="s">
        <v>82</v>
      </c>
      <c r="DH135" s="128" t="s">
        <v>83</v>
      </c>
      <c r="DI135" s="127" t="s">
        <v>81</v>
      </c>
      <c r="DJ135" s="55" t="s">
        <v>82</v>
      </c>
      <c r="DK135" s="128" t="s">
        <v>83</v>
      </c>
      <c r="DL135" s="104" t="s">
        <v>81</v>
      </c>
      <c r="DM135" s="55" t="s">
        <v>82</v>
      </c>
      <c r="DN135" s="97" t="s">
        <v>83</v>
      </c>
      <c r="DO135" s="127" t="s">
        <v>81</v>
      </c>
      <c r="DP135" s="55" t="s">
        <v>82</v>
      </c>
      <c r="DQ135" s="128" t="s">
        <v>83</v>
      </c>
      <c r="DR135" s="127" t="s">
        <v>81</v>
      </c>
      <c r="DS135" s="55" t="s">
        <v>82</v>
      </c>
      <c r="DT135" s="128" t="s">
        <v>83</v>
      </c>
      <c r="DU135" s="127" t="s">
        <v>81</v>
      </c>
      <c r="DV135" s="55" t="s">
        <v>82</v>
      </c>
      <c r="DW135" s="128" t="s">
        <v>83</v>
      </c>
      <c r="DX135" s="104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127" t="s">
        <v>81</v>
      </c>
      <c r="EL135" s="55" t="s">
        <v>82</v>
      </c>
      <c r="EM135" s="128" t="s">
        <v>83</v>
      </c>
      <c r="EN135" s="127" t="s">
        <v>81</v>
      </c>
      <c r="EO135" s="55" t="s">
        <v>82</v>
      </c>
      <c r="EP135" s="128" t="s">
        <v>83</v>
      </c>
      <c r="EQ135" s="104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  <c r="HC135" s="55" t="s">
        <v>81</v>
      </c>
      <c r="HD135" s="55" t="s">
        <v>82</v>
      </c>
      <c r="HE135" s="55" t="s">
        <v>83</v>
      </c>
      <c r="HF135" s="55" t="s">
        <v>81</v>
      </c>
      <c r="HG135" s="55" t="s">
        <v>82</v>
      </c>
      <c r="HH135" s="55" t="s">
        <v>83</v>
      </c>
      <c r="HI135" s="55" t="s">
        <v>81</v>
      </c>
      <c r="HJ135" s="55" t="s">
        <v>82</v>
      </c>
      <c r="HK135" s="55" t="s">
        <v>83</v>
      </c>
      <c r="HL135" s="55" t="s">
        <v>81</v>
      </c>
      <c r="HM135" s="55" t="s">
        <v>82</v>
      </c>
      <c r="HN135" s="55" t="s">
        <v>83</v>
      </c>
      <c r="HO135" s="55" t="s">
        <v>81</v>
      </c>
      <c r="HP135" s="55" t="s">
        <v>82</v>
      </c>
      <c r="HQ135" s="55" t="s">
        <v>83</v>
      </c>
      <c r="HR135" s="55" t="s">
        <v>81</v>
      </c>
      <c r="HS135" s="55" t="s">
        <v>82</v>
      </c>
      <c r="HT135" s="55" t="s">
        <v>83</v>
      </c>
      <c r="HU135" s="55" t="s">
        <v>81</v>
      </c>
      <c r="HV135" s="55" t="s">
        <v>82</v>
      </c>
      <c r="HW135" s="55" t="s">
        <v>83</v>
      </c>
      <c r="HX135" s="55" t="s">
        <v>81</v>
      </c>
      <c r="HY135" s="55" t="s">
        <v>82</v>
      </c>
      <c r="HZ135" s="55" t="s">
        <v>83</v>
      </c>
      <c r="IA135" s="55" t="s">
        <v>81</v>
      </c>
      <c r="IB135" s="55" t="s">
        <v>82</v>
      </c>
      <c r="IC135" s="55" t="s">
        <v>83</v>
      </c>
      <c r="ID135" s="55" t="s">
        <v>81</v>
      </c>
      <c r="IE135" s="55" t="s">
        <v>82</v>
      </c>
      <c r="IF135" s="55" t="s">
        <v>83</v>
      </c>
      <c r="IG135" s="55" t="s">
        <v>81</v>
      </c>
      <c r="IH135" s="55" t="s">
        <v>82</v>
      </c>
      <c r="II135" s="55" t="s">
        <v>83</v>
      </c>
      <c r="IJ135" s="55" t="s">
        <v>81</v>
      </c>
      <c r="IK135" s="55" t="s">
        <v>82</v>
      </c>
      <c r="IL135" s="55" t="s">
        <v>83</v>
      </c>
      <c r="IM135" s="55" t="s">
        <v>81</v>
      </c>
      <c r="IN135" s="55" t="s">
        <v>82</v>
      </c>
      <c r="IO135" s="55" t="s">
        <v>83</v>
      </c>
      <c r="IP135" s="55" t="s">
        <v>81</v>
      </c>
      <c r="IQ135" s="55" t="s">
        <v>82</v>
      </c>
      <c r="IR135" s="55" t="s">
        <v>83</v>
      </c>
      <c r="IS135" s="55" t="s">
        <v>81</v>
      </c>
      <c r="IT135" s="55" t="s">
        <v>82</v>
      </c>
      <c r="IU135" s="55" t="s">
        <v>83</v>
      </c>
      <c r="IV135" s="55" t="s">
        <v>81</v>
      </c>
      <c r="IW135" s="55" t="s">
        <v>82</v>
      </c>
      <c r="IX135" s="55" t="s">
        <v>83</v>
      </c>
      <c r="IY135" s="55" t="s">
        <v>81</v>
      </c>
      <c r="IZ135" s="55" t="s">
        <v>82</v>
      </c>
      <c r="JA135" s="55" t="s">
        <v>83</v>
      </c>
      <c r="JB135" s="55" t="s">
        <v>81</v>
      </c>
      <c r="JC135" s="55" t="s">
        <v>82</v>
      </c>
      <c r="JD135" s="55" t="s">
        <v>83</v>
      </c>
      <c r="JE135" s="55" t="s">
        <v>81</v>
      </c>
      <c r="JF135" s="55" t="s">
        <v>82</v>
      </c>
      <c r="JG135" s="55" t="s">
        <v>83</v>
      </c>
      <c r="JH135" s="55" t="s">
        <v>81</v>
      </c>
      <c r="JI135" s="55" t="s">
        <v>82</v>
      </c>
      <c r="JJ135" s="55" t="s">
        <v>83</v>
      </c>
      <c r="JK135" s="55" t="s">
        <v>81</v>
      </c>
      <c r="JL135" s="55" t="s">
        <v>82</v>
      </c>
      <c r="JM135" s="55" t="s">
        <v>83</v>
      </c>
      <c r="JN135" s="55" t="s">
        <v>81</v>
      </c>
      <c r="JO135" s="55" t="s">
        <v>82</v>
      </c>
      <c r="JP135" s="55" t="s">
        <v>83</v>
      </c>
      <c r="JQ135" s="55" t="s">
        <v>81</v>
      </c>
      <c r="JR135" s="55" t="s">
        <v>82</v>
      </c>
      <c r="JS135" s="55" t="s">
        <v>83</v>
      </c>
    </row>
    <row r="136" spans="1:279" ht="15.75" thickBot="1" x14ac:dyDescent="0.3">
      <c r="BR136" t="s">
        <v>62</v>
      </c>
      <c r="BS136" s="133">
        <v>8.8999999999999999E-3</v>
      </c>
      <c r="BT136" s="16">
        <v>1.9599999999999999E-2</v>
      </c>
      <c r="BU136" s="90">
        <v>3.0800000000000001E-2</v>
      </c>
      <c r="BV136" s="129">
        <v>3.5400000000000001E-2</v>
      </c>
      <c r="BW136" s="41">
        <v>3.8600000000000002E-2</v>
      </c>
      <c r="BX136" s="90">
        <v>3.7900000000000003E-2</v>
      </c>
      <c r="BY136" s="129">
        <v>2.8899999999999999E-2</v>
      </c>
      <c r="BZ136" s="41">
        <v>3.7499999999999999E-2</v>
      </c>
      <c r="CA136" s="88">
        <v>4.0899999999999999E-2</v>
      </c>
      <c r="CB136" s="133">
        <v>6.4600000000000005E-2</v>
      </c>
      <c r="CC136" s="7">
        <v>6.3700000000000007E-2</v>
      </c>
      <c r="CD136" s="88">
        <v>8.9599999999999999E-2</v>
      </c>
      <c r="CE136" s="133">
        <v>9.69E-2</v>
      </c>
      <c r="CF136" s="7">
        <v>9.5699999999999993E-2</v>
      </c>
      <c r="CG136" s="88">
        <v>9.9299999999999999E-2</v>
      </c>
      <c r="CH136" s="133">
        <v>0.1009</v>
      </c>
      <c r="CI136" s="7">
        <v>0.1012</v>
      </c>
      <c r="CJ136" s="88">
        <v>9.8400000000000001E-2</v>
      </c>
      <c r="CK136" s="133">
        <v>0.10009999999999999</v>
      </c>
      <c r="CL136" s="7">
        <v>0.11360000000000001</v>
      </c>
      <c r="CM136" s="88">
        <v>0.1246</v>
      </c>
      <c r="CN136" s="133">
        <v>0.12239999999999999</v>
      </c>
      <c r="CO136" s="7">
        <v>0.121</v>
      </c>
      <c r="CP136" s="88">
        <v>0.1104</v>
      </c>
      <c r="CQ136" s="133">
        <v>8.9599999999999999E-2</v>
      </c>
      <c r="CR136" s="7">
        <v>9.7199999999999995E-2</v>
      </c>
      <c r="CS136" s="88">
        <v>0.12</v>
      </c>
      <c r="CT136" s="133">
        <v>0.1024</v>
      </c>
      <c r="CU136" s="7">
        <v>0.11600000000000001</v>
      </c>
      <c r="CV136" s="88">
        <v>0.1076</v>
      </c>
      <c r="CW136" s="133">
        <v>0.1149</v>
      </c>
      <c r="CX136" s="7">
        <v>0.1057</v>
      </c>
      <c r="CY136" s="88">
        <v>8.8900000000000007E-2</v>
      </c>
      <c r="CZ136" s="133">
        <v>8.2400000000000001E-2</v>
      </c>
      <c r="DA136" s="7">
        <v>7.5999999999999998E-2</v>
      </c>
      <c r="DB136" s="88">
        <v>8.6599999999999996E-2</v>
      </c>
      <c r="DC136" s="133">
        <v>9.7699999999999995E-2</v>
      </c>
      <c r="DD136" s="7">
        <v>9.9900000000000003E-2</v>
      </c>
      <c r="DE136" s="88">
        <v>5.7700000000000001E-2</v>
      </c>
      <c r="DF136" s="133">
        <v>6.0900000000000003E-2</v>
      </c>
      <c r="DG136" s="7">
        <v>6.0299999999999999E-2</v>
      </c>
      <c r="DH136" s="88">
        <v>6.2600000000000003E-2</v>
      </c>
      <c r="DI136" s="133">
        <v>7.6100000000000001E-2</v>
      </c>
      <c r="DJ136" s="22">
        <v>7.8600000000000003E-2</v>
      </c>
      <c r="DK136" s="88">
        <v>8.5000000000000006E-2</v>
      </c>
      <c r="DL136" s="107">
        <v>8.0699999999999994E-2</v>
      </c>
      <c r="DM136" s="7">
        <v>8.5900000000000004E-2</v>
      </c>
      <c r="DN136" s="307">
        <v>6.5000000000000002E-2</v>
      </c>
      <c r="DO136" s="343"/>
      <c r="DP136" s="22">
        <v>6.0100000000000001E-2</v>
      </c>
      <c r="DQ136" s="87">
        <v>7.3800000000000004E-2</v>
      </c>
      <c r="DR136" s="134">
        <v>0.10489999999999999</v>
      </c>
      <c r="DS136" s="22">
        <v>0.13370000000000001</v>
      </c>
      <c r="DT136" s="87">
        <v>0.14319999999999999</v>
      </c>
      <c r="DU136" s="134">
        <v>0.1464</v>
      </c>
      <c r="DV136" s="22">
        <v>0.1885</v>
      </c>
      <c r="DW136" s="87">
        <v>0.19239999999999999</v>
      </c>
      <c r="DX136" s="112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129">
        <v>2.2100000000000002E-2</v>
      </c>
      <c r="EL136" s="35">
        <v>2.6800000000000001E-2</v>
      </c>
      <c r="EM136" s="88">
        <v>2.29E-2</v>
      </c>
      <c r="EN136" s="137">
        <v>2.2800000000000001E-2</v>
      </c>
      <c r="EO136" s="7">
        <v>2.7300000000000001E-2</v>
      </c>
      <c r="EP136" s="89">
        <v>4.3099999999999999E-2</v>
      </c>
      <c r="EQ136" s="107">
        <v>3.3000000000000002E-2</v>
      </c>
      <c r="ER136" s="7">
        <v>3.8600000000000002E-2</v>
      </c>
      <c r="ES136" s="7">
        <v>3.6799999999999999E-2</v>
      </c>
      <c r="ET136" s="7"/>
      <c r="EU136" s="7"/>
      <c r="EV136" s="7"/>
      <c r="EW136" s="7"/>
      <c r="EX136" s="7"/>
      <c r="EY136" s="7"/>
      <c r="EZ136" s="7"/>
      <c r="FA136" s="7"/>
      <c r="FB136" s="7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t="s">
        <v>62</v>
      </c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  <c r="IV136" s="54"/>
      <c r="IW136" s="54"/>
      <c r="IX136" s="54"/>
      <c r="IY136" s="54"/>
      <c r="IZ136" s="54"/>
      <c r="JA136" s="54"/>
      <c r="JB136" s="54"/>
      <c r="JC136" s="54"/>
      <c r="JD136" s="54"/>
      <c r="JE136" s="54"/>
      <c r="JF136" s="54"/>
      <c r="JG136" s="54"/>
      <c r="JH136" s="54"/>
      <c r="JI136" s="54"/>
      <c r="JJ136" s="54"/>
      <c r="JK136" s="54"/>
      <c r="JL136" s="54"/>
      <c r="JM136" s="54"/>
      <c r="JN136" s="54"/>
      <c r="JO136" s="54"/>
      <c r="JP136" s="54"/>
      <c r="JQ136" s="54"/>
      <c r="JR136" s="54"/>
      <c r="JS136" s="54"/>
    </row>
    <row r="137" spans="1:279" ht="15.75" thickBot="1" x14ac:dyDescent="0.3">
      <c r="BS137" s="134">
        <v>7.4000000000000003E-3</v>
      </c>
      <c r="BT137" s="92">
        <v>1.2800000000000001E-2</v>
      </c>
      <c r="BU137" s="136">
        <v>1.77E-2</v>
      </c>
      <c r="BV137" s="133">
        <v>1.9800000000000002E-2</v>
      </c>
      <c r="BW137" s="7">
        <v>2.8299999999999999E-2</v>
      </c>
      <c r="BX137" s="88">
        <v>2.9100000000000001E-2</v>
      </c>
      <c r="BY137" s="133">
        <v>2.4799999999999999E-2</v>
      </c>
      <c r="BZ137" s="7">
        <v>3.1899999999999998E-2</v>
      </c>
      <c r="CA137" s="90">
        <v>3.6999999999999998E-2</v>
      </c>
      <c r="CB137" s="131">
        <v>2.7699999999999999E-2</v>
      </c>
      <c r="CC137" s="16">
        <v>2.8500000000000001E-2</v>
      </c>
      <c r="CD137" s="136">
        <v>3.5400000000000001E-2</v>
      </c>
      <c r="CE137" s="131">
        <v>4.1200000000000001E-2</v>
      </c>
      <c r="CF137" s="92">
        <v>3.44E-2</v>
      </c>
      <c r="CG137" s="86">
        <v>3.0499999999999999E-2</v>
      </c>
      <c r="CH137" s="132">
        <v>3.4200000000000001E-2</v>
      </c>
      <c r="CI137" s="16">
        <v>3.5099999999999999E-2</v>
      </c>
      <c r="CJ137" s="86">
        <v>4.5400000000000003E-2</v>
      </c>
      <c r="CK137" s="132">
        <v>4.58E-2</v>
      </c>
      <c r="CL137" s="92">
        <v>3.1199999999999999E-2</v>
      </c>
      <c r="CM137" s="86">
        <v>4.19E-2</v>
      </c>
      <c r="CN137" s="132">
        <v>3.3799999999999997E-2</v>
      </c>
      <c r="CO137" s="41">
        <v>3.9300000000000002E-2</v>
      </c>
      <c r="CP137" s="90">
        <v>4.3900000000000002E-2</v>
      </c>
      <c r="CQ137" s="129">
        <v>3.6299999999999999E-2</v>
      </c>
      <c r="CR137" s="41">
        <v>2.64E-2</v>
      </c>
      <c r="CS137" s="90">
        <v>4.1200000000000001E-2</v>
      </c>
      <c r="CT137" s="129">
        <v>3.4000000000000002E-2</v>
      </c>
      <c r="CU137" s="41">
        <v>2.86E-2</v>
      </c>
      <c r="CV137" s="89">
        <v>1.7600000000000001E-2</v>
      </c>
      <c r="CW137" s="132">
        <v>1.49E-2</v>
      </c>
      <c r="CX137" s="35">
        <v>3.61E-2</v>
      </c>
      <c r="CY137" s="89">
        <v>2.8500000000000001E-2</v>
      </c>
      <c r="CZ137" s="137">
        <v>2.4400000000000002E-2</v>
      </c>
      <c r="DA137" s="35">
        <v>2.8400000000000002E-2</v>
      </c>
      <c r="DB137" s="136">
        <v>1.44E-2</v>
      </c>
      <c r="DC137" s="131">
        <v>1.7899999999999999E-2</v>
      </c>
      <c r="DD137" s="41">
        <v>1.67E-2</v>
      </c>
      <c r="DE137" s="87">
        <v>5.6000000000000001E-2</v>
      </c>
      <c r="DF137" s="134">
        <v>5.4800000000000001E-2</v>
      </c>
      <c r="DG137" s="22">
        <v>4.4400000000000002E-2</v>
      </c>
      <c r="DH137" s="87">
        <v>5.2400000000000002E-2</v>
      </c>
      <c r="DI137" s="134">
        <v>6.0600000000000001E-2</v>
      </c>
      <c r="DJ137" s="7">
        <v>7.0199999999999999E-2</v>
      </c>
      <c r="DK137" s="87">
        <v>6.4399999999999999E-2</v>
      </c>
      <c r="DL137" s="112">
        <v>6.3E-2</v>
      </c>
      <c r="DM137" s="22">
        <v>3.7900000000000003E-2</v>
      </c>
      <c r="DN137" s="309">
        <v>5.45E-2</v>
      </c>
      <c r="DO137" s="343"/>
      <c r="DP137" s="7">
        <v>4.6399999999999997E-2</v>
      </c>
      <c r="DQ137" s="88">
        <v>5.5199999999999999E-2</v>
      </c>
      <c r="DR137" s="133">
        <v>5.1700000000000003E-2</v>
      </c>
      <c r="DS137" s="7">
        <v>5.0200000000000002E-2</v>
      </c>
      <c r="DT137" s="88">
        <v>3.04E-2</v>
      </c>
      <c r="DU137" s="133">
        <v>2.7799999999999998E-2</v>
      </c>
      <c r="DV137" s="7">
        <v>2.75E-2</v>
      </c>
      <c r="DW137" s="88">
        <v>4.3700000000000003E-2</v>
      </c>
      <c r="DX137" s="107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137">
        <v>1.12E-2</v>
      </c>
      <c r="EL137" s="31">
        <v>2.0400000000000001E-2</v>
      </c>
      <c r="EM137" s="136">
        <v>1.8700000000000001E-2</v>
      </c>
      <c r="EN137" s="133">
        <v>1.9300000000000001E-2</v>
      </c>
      <c r="EO137" s="35">
        <v>2.4299999999999999E-2</v>
      </c>
      <c r="EP137" s="91">
        <v>2.0299999999999999E-2</v>
      </c>
      <c r="EQ137" s="111">
        <v>2.1000000000000001E-2</v>
      </c>
      <c r="ER137" s="35">
        <v>2.87E-2</v>
      </c>
      <c r="ES137" s="35">
        <v>3.4799999999999998E-2</v>
      </c>
      <c r="ET137" s="35"/>
      <c r="EU137" s="35"/>
      <c r="EV137" s="35"/>
      <c r="EW137" s="35"/>
      <c r="EX137" s="35"/>
      <c r="EY137" s="35"/>
      <c r="EZ137" s="35"/>
      <c r="FA137" s="35"/>
      <c r="FB137" s="35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  <c r="IV137" s="54"/>
      <c r="IW137" s="54"/>
      <c r="IX137" s="54"/>
      <c r="IY137" s="54"/>
      <c r="IZ137" s="54"/>
      <c r="JA137" s="54"/>
      <c r="JB137" s="54"/>
      <c r="JC137" s="54"/>
      <c r="JD137" s="54"/>
      <c r="JE137" s="54"/>
      <c r="JF137" s="54"/>
      <c r="JG137" s="54"/>
      <c r="JH137" s="54"/>
      <c r="JI137" s="54"/>
      <c r="JJ137" s="54"/>
      <c r="JK137" s="54"/>
      <c r="JL137" s="54"/>
      <c r="JM137" s="54"/>
      <c r="JN137" s="54"/>
      <c r="JO137" s="54"/>
      <c r="JP137" s="54"/>
      <c r="JQ137" s="54"/>
      <c r="JR137" s="54"/>
      <c r="JS137" s="54"/>
    </row>
    <row r="138" spans="1:279" ht="15.75" thickBot="1" x14ac:dyDescent="0.3">
      <c r="BS138" s="131">
        <v>6.6E-3</v>
      </c>
      <c r="BT138" s="35">
        <v>7.9000000000000008E-3</v>
      </c>
      <c r="BU138" s="88">
        <v>1.2699999999999999E-2</v>
      </c>
      <c r="BV138" s="131">
        <v>1.9699999999999999E-2</v>
      </c>
      <c r="BW138" s="16">
        <v>2.7300000000000001E-2</v>
      </c>
      <c r="BX138" s="136">
        <v>2.3099999999999999E-2</v>
      </c>
      <c r="BY138" s="131">
        <v>1.2200000000000001E-2</v>
      </c>
      <c r="BZ138" s="16">
        <v>1.8800000000000001E-2</v>
      </c>
      <c r="CA138" s="89">
        <v>1.49E-2</v>
      </c>
      <c r="CB138" s="129">
        <v>2.3199999999999998E-2</v>
      </c>
      <c r="CC138" s="41">
        <v>2.0899999999999998E-2</v>
      </c>
      <c r="CD138" s="90">
        <v>3.2399999999999998E-2</v>
      </c>
      <c r="CE138" s="132">
        <v>2.9100000000000001E-2</v>
      </c>
      <c r="CF138" s="16">
        <v>2.76E-2</v>
      </c>
      <c r="CG138" s="136">
        <v>2.92E-2</v>
      </c>
      <c r="CH138" s="131">
        <v>3.0499999999999999E-2</v>
      </c>
      <c r="CI138" s="92">
        <v>3.4200000000000001E-2</v>
      </c>
      <c r="CJ138" s="85">
        <v>2.1999999999999999E-2</v>
      </c>
      <c r="CK138" s="131">
        <v>2.1999999999999999E-2</v>
      </c>
      <c r="CL138" s="16">
        <v>2.6499999999999999E-2</v>
      </c>
      <c r="CM138" s="90">
        <v>1.9300000000000001E-2</v>
      </c>
      <c r="CN138" s="129">
        <v>2.7699999999999999E-2</v>
      </c>
      <c r="CO138" s="16">
        <v>2.35E-2</v>
      </c>
      <c r="CP138" s="136">
        <v>3.8800000000000001E-2</v>
      </c>
      <c r="CQ138" s="131">
        <v>1.8800000000000001E-2</v>
      </c>
      <c r="CR138" s="16">
        <v>1.7299999999999999E-2</v>
      </c>
      <c r="CS138" s="136">
        <v>5.5999999999999999E-3</v>
      </c>
      <c r="CT138" s="137">
        <v>1.6299999999999999E-2</v>
      </c>
      <c r="CU138" s="35">
        <v>2.12E-2</v>
      </c>
      <c r="CV138" s="136">
        <v>1.7500000000000002E-2</v>
      </c>
      <c r="CW138" s="131">
        <v>1.2E-2</v>
      </c>
      <c r="CX138" s="41">
        <v>7.6E-3</v>
      </c>
      <c r="CY138" s="90">
        <v>1.26E-2</v>
      </c>
      <c r="CZ138" s="129">
        <v>1.32E-2</v>
      </c>
      <c r="DA138" s="16">
        <v>1.47E-2</v>
      </c>
      <c r="DB138" s="90">
        <v>1.15E-2</v>
      </c>
      <c r="DC138" s="129">
        <v>8.9999999999999993E-3</v>
      </c>
      <c r="DD138" s="22">
        <v>1.6299999999999999E-2</v>
      </c>
      <c r="DE138" s="89">
        <v>2.1399999999999999E-2</v>
      </c>
      <c r="DF138" s="129">
        <v>1.7600000000000001E-2</v>
      </c>
      <c r="DG138" s="41">
        <v>2.1299999999999999E-2</v>
      </c>
      <c r="DH138" s="90">
        <v>2.4899999999999999E-2</v>
      </c>
      <c r="DI138" s="129">
        <v>3.0099999999999998E-2</v>
      </c>
      <c r="DJ138" s="41">
        <v>3.5700000000000003E-2</v>
      </c>
      <c r="DK138" s="136">
        <v>3.3000000000000002E-2</v>
      </c>
      <c r="DL138" s="109">
        <v>3.9600000000000003E-2</v>
      </c>
      <c r="DM138" s="16">
        <v>3.2500000000000001E-2</v>
      </c>
      <c r="DN138" s="321">
        <v>4.6699999999999998E-2</v>
      </c>
      <c r="DO138" s="343"/>
      <c r="DP138" s="41">
        <v>2.6599999999999999E-2</v>
      </c>
      <c r="DQ138" s="89">
        <v>2.58E-2</v>
      </c>
      <c r="DR138" s="137">
        <v>2.1000000000000001E-2</v>
      </c>
      <c r="DS138" s="16">
        <v>2.4299999999999999E-2</v>
      </c>
      <c r="DT138" s="136">
        <v>2.1999999999999999E-2</v>
      </c>
      <c r="DU138" s="131">
        <v>1.5599999999999999E-2</v>
      </c>
      <c r="DV138" s="16">
        <v>2.01E-2</v>
      </c>
      <c r="DW138" s="136">
        <v>2.4899999999999999E-2</v>
      </c>
      <c r="DX138" s="109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135">
        <v>1.8E-3</v>
      </c>
      <c r="EL138" s="41">
        <v>1.6899999999999998E-2</v>
      </c>
      <c r="EM138" s="86">
        <v>1.5299999999999999E-2</v>
      </c>
      <c r="EN138" s="134">
        <v>1.5800000000000002E-2</v>
      </c>
      <c r="EO138" s="31">
        <v>2.24E-2</v>
      </c>
      <c r="EP138" s="88">
        <v>1.8700000000000001E-2</v>
      </c>
      <c r="EQ138" s="110">
        <v>1.66E-2</v>
      </c>
      <c r="ER138" s="31">
        <v>1.78E-2</v>
      </c>
      <c r="ES138" s="31">
        <v>2.8799999999999999E-2</v>
      </c>
      <c r="ET138" s="31"/>
      <c r="EU138" s="31"/>
      <c r="EV138" s="31"/>
      <c r="EW138" s="31"/>
      <c r="EX138" s="31"/>
      <c r="EY138" s="31"/>
      <c r="EZ138" s="31"/>
      <c r="FA138" s="31"/>
      <c r="FB138" s="31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  <c r="IV138" s="54"/>
      <c r="IW138" s="54"/>
      <c r="IX138" s="54"/>
      <c r="IY138" s="54"/>
      <c r="IZ138" s="54"/>
      <c r="JA138" s="54"/>
      <c r="JB138" s="54"/>
      <c r="JC138" s="54"/>
      <c r="JD138" s="54"/>
      <c r="JE138" s="54"/>
      <c r="JF138" s="54"/>
      <c r="JG138" s="54"/>
      <c r="JH138" s="54"/>
      <c r="JI138" s="54"/>
      <c r="JJ138" s="54"/>
      <c r="JK138" s="54"/>
      <c r="JL138" s="54"/>
      <c r="JM138" s="54"/>
      <c r="JN138" s="54"/>
      <c r="JO138" s="54"/>
      <c r="JP138" s="54"/>
      <c r="JQ138" s="54"/>
      <c r="JR138" s="54"/>
      <c r="JS138" s="54"/>
    </row>
    <row r="139" spans="1:279" ht="15.75" thickBot="1" x14ac:dyDescent="0.3">
      <c r="BS139" s="132">
        <v>4.1000000000000003E-3</v>
      </c>
      <c r="BT139" s="7">
        <v>4.8999999999999998E-3</v>
      </c>
      <c r="BU139" s="86">
        <v>4.7999999999999996E-3</v>
      </c>
      <c r="BV139" s="134">
        <v>5.4000000000000003E-3</v>
      </c>
      <c r="BW139" s="22">
        <v>1.1000000000000001E-3</v>
      </c>
      <c r="BX139" s="86">
        <v>6.9999999999999999E-4</v>
      </c>
      <c r="BY139" s="135">
        <v>6.7999999999999996E-3</v>
      </c>
      <c r="BZ139" s="35">
        <v>1.09E-2</v>
      </c>
      <c r="CA139" s="136">
        <v>1.32E-2</v>
      </c>
      <c r="CB139" s="132">
        <v>9.2999999999999992E-3</v>
      </c>
      <c r="CC139" s="92">
        <v>1.18E-2</v>
      </c>
      <c r="CD139" s="86">
        <v>2.2200000000000001E-2</v>
      </c>
      <c r="CE139" s="129">
        <v>2.0299999999999999E-2</v>
      </c>
      <c r="CF139" s="48">
        <v>2.12E-2</v>
      </c>
      <c r="CG139" s="85">
        <v>2.0199999999999999E-2</v>
      </c>
      <c r="CH139" s="130">
        <v>2.6200000000000001E-2</v>
      </c>
      <c r="CI139" s="22">
        <v>3.1399999999999997E-2</v>
      </c>
      <c r="CJ139" s="136">
        <v>1.9900000000000001E-2</v>
      </c>
      <c r="CK139" s="129">
        <v>3.5999999999999999E-3</v>
      </c>
      <c r="CL139" s="41">
        <v>2.2200000000000001E-2</v>
      </c>
      <c r="CM139" s="136">
        <v>1.5900000000000001E-2</v>
      </c>
      <c r="CN139" s="131">
        <v>1.72E-2</v>
      </c>
      <c r="CO139" s="92">
        <v>4.1999999999999997E-3</v>
      </c>
      <c r="CP139" s="86">
        <v>6.1999999999999998E-3</v>
      </c>
      <c r="CQ139" s="137">
        <v>1.2999999999999999E-3</v>
      </c>
      <c r="CR139" s="92">
        <v>4.0000000000000002E-4</v>
      </c>
      <c r="CS139" s="86">
        <v>-5.4000000000000003E-3</v>
      </c>
      <c r="CT139" s="131">
        <v>5.7000000000000002E-3</v>
      </c>
      <c r="CU139" s="16">
        <v>6.4999999999999997E-3</v>
      </c>
      <c r="CV139" s="86">
        <v>1.34E-2</v>
      </c>
      <c r="CW139" s="137">
        <v>7.3000000000000001E-3</v>
      </c>
      <c r="CX139" s="92">
        <v>-5.0000000000000001E-4</v>
      </c>
      <c r="CY139" s="136">
        <v>-3.8999999999999998E-3</v>
      </c>
      <c r="CZ139" s="131">
        <v>6.8999999999999999E-3</v>
      </c>
      <c r="DA139" s="41">
        <v>4.1999999999999997E-3</v>
      </c>
      <c r="DB139" s="89">
        <v>1.01E-2</v>
      </c>
      <c r="DC139" s="132">
        <v>3.5000000000000001E-3</v>
      </c>
      <c r="DD139" s="16">
        <v>1.11E-2</v>
      </c>
      <c r="DE139" s="136">
        <v>8.6999999999999994E-3</v>
      </c>
      <c r="DF139" s="131">
        <v>1.5599999999999999E-2</v>
      </c>
      <c r="DG139" s="16">
        <v>1.4999999999999999E-2</v>
      </c>
      <c r="DH139" s="136">
        <v>1.29E-2</v>
      </c>
      <c r="DI139" s="131">
        <v>2.64E-2</v>
      </c>
      <c r="DJ139" s="16">
        <v>3.3300000000000003E-2</v>
      </c>
      <c r="DK139" s="86">
        <v>1.7999999999999999E-2</v>
      </c>
      <c r="DL139" s="106">
        <v>1.95E-2</v>
      </c>
      <c r="DM139" s="41">
        <v>2.64E-2</v>
      </c>
      <c r="DN139" s="306">
        <v>1.24E-2</v>
      </c>
      <c r="DO139" s="343"/>
      <c r="DP139" s="35">
        <v>2.4899999999999999E-2</v>
      </c>
      <c r="DQ139" s="136">
        <v>2.2499999999999999E-2</v>
      </c>
      <c r="DR139" s="131">
        <v>1.9699999999999999E-2</v>
      </c>
      <c r="DS139" s="35">
        <v>1.6E-2</v>
      </c>
      <c r="DT139" s="89">
        <v>1.01E-2</v>
      </c>
      <c r="DU139" s="137">
        <v>1.11E-2</v>
      </c>
      <c r="DV139" s="41">
        <v>6.9999999999999999E-4</v>
      </c>
      <c r="DW139" s="90">
        <v>1.3100000000000001E-2</v>
      </c>
      <c r="DX139" s="108">
        <v>1E-3</v>
      </c>
      <c r="DY139" s="92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31">
        <v>1.6000000000000001E-3</v>
      </c>
      <c r="EL139" s="16">
        <v>3.3E-3</v>
      </c>
      <c r="EM139" s="89">
        <v>1.2699999999999999E-2</v>
      </c>
      <c r="EN139" s="131">
        <v>1.3100000000000001E-2</v>
      </c>
      <c r="EO139" s="16">
        <v>5.1999999999999998E-3</v>
      </c>
      <c r="EP139" s="86">
        <v>1.32E-2</v>
      </c>
      <c r="EQ139" s="108">
        <v>1.5900000000000001E-2</v>
      </c>
      <c r="ER139" s="92">
        <v>1.4500000000000001E-2</v>
      </c>
      <c r="ES139" s="22">
        <v>-1.1000000000000001E-3</v>
      </c>
      <c r="ET139" s="22"/>
      <c r="EU139" s="22"/>
      <c r="EV139" s="22"/>
      <c r="EW139" s="22"/>
      <c r="EX139" s="22"/>
      <c r="EY139" s="22"/>
      <c r="EZ139" s="22"/>
      <c r="FA139" s="22"/>
      <c r="FB139" s="22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  <c r="IV139" s="54"/>
      <c r="IW139" s="54"/>
      <c r="IX139" s="54"/>
      <c r="IY139" s="54"/>
      <c r="IZ139" s="54"/>
      <c r="JA139" s="54"/>
      <c r="JB139" s="54"/>
      <c r="JC139" s="54"/>
      <c r="JD139" s="54"/>
      <c r="JE139" s="54"/>
      <c r="JF139" s="54"/>
      <c r="JG139" s="54"/>
      <c r="JH139" s="54"/>
      <c r="JI139" s="54"/>
      <c r="JJ139" s="54"/>
      <c r="JK139" s="54"/>
      <c r="JL139" s="54"/>
      <c r="JM139" s="54"/>
      <c r="JN139" s="54"/>
      <c r="JO139" s="54"/>
      <c r="JP139" s="54"/>
      <c r="JQ139" s="54"/>
      <c r="JR139" s="54"/>
      <c r="JS139" s="54"/>
    </row>
    <row r="140" spans="1:279" ht="15.75" thickBot="1" x14ac:dyDescent="0.3">
      <c r="BS140" s="130">
        <v>2.8999999999999998E-3</v>
      </c>
      <c r="BT140" s="48">
        <v>1.2999999999999999E-3</v>
      </c>
      <c r="BU140" s="87">
        <v>-2.3999999999999998E-3</v>
      </c>
      <c r="BV140" s="132">
        <v>5.0000000000000001E-4</v>
      </c>
      <c r="BW140" s="92">
        <v>6.9999999999999999E-4</v>
      </c>
      <c r="BX140" s="89">
        <v>-6.4999999999999997E-3</v>
      </c>
      <c r="BY140" s="137">
        <v>8.9999999999999998E-4</v>
      </c>
      <c r="BZ140" s="31">
        <v>3.5999999999999999E-3</v>
      </c>
      <c r="CA140" s="91">
        <v>-4.4999999999999997E-3</v>
      </c>
      <c r="CB140" s="130">
        <v>-3.2000000000000002E-3</v>
      </c>
      <c r="CC140" s="35">
        <v>-6.7999999999999996E-3</v>
      </c>
      <c r="CD140" s="85">
        <v>-1.8E-3</v>
      </c>
      <c r="CE140" s="130">
        <v>7.3000000000000001E-3</v>
      </c>
      <c r="CF140" s="41">
        <v>1.2999999999999999E-2</v>
      </c>
      <c r="CG140" s="87">
        <v>1.9300000000000001E-2</v>
      </c>
      <c r="CH140" s="134">
        <v>1.52E-2</v>
      </c>
      <c r="CI140" s="48">
        <v>2.3800000000000002E-2</v>
      </c>
      <c r="CJ140" s="87">
        <v>1.04E-2</v>
      </c>
      <c r="CK140" s="130">
        <v>2.3999999999999998E-3</v>
      </c>
      <c r="CL140" s="22">
        <v>8.0000000000000004E-4</v>
      </c>
      <c r="CM140" s="85">
        <v>5.9999999999999995E-4</v>
      </c>
      <c r="CN140" s="134">
        <v>-9.7000000000000003E-3</v>
      </c>
      <c r="CO140" s="48">
        <v>-8.3000000000000001E-3</v>
      </c>
      <c r="CP140" s="87">
        <v>-1.4E-3</v>
      </c>
      <c r="CQ140" s="134">
        <v>-6.1999999999999998E-3</v>
      </c>
      <c r="CR140" s="22">
        <v>0</v>
      </c>
      <c r="CS140" s="89">
        <v>-1.66E-2</v>
      </c>
      <c r="CT140" s="132">
        <v>-1.37E-2</v>
      </c>
      <c r="CU140" s="92">
        <v>-6.7000000000000002E-3</v>
      </c>
      <c r="CV140" s="90">
        <v>3.7000000000000002E-3</v>
      </c>
      <c r="CW140" s="129">
        <v>1.1999999999999999E-3</v>
      </c>
      <c r="CX140" s="16">
        <v>-2.5999999999999999E-3</v>
      </c>
      <c r="CY140" s="86">
        <v>-5.7999999999999996E-3</v>
      </c>
      <c r="CZ140" s="132">
        <v>-3.8999999999999998E-3</v>
      </c>
      <c r="DA140" s="92">
        <v>-2.2000000000000001E-3</v>
      </c>
      <c r="DB140" s="86">
        <v>-8.0000000000000004E-4</v>
      </c>
      <c r="DC140" s="134">
        <v>1.2999999999999999E-3</v>
      </c>
      <c r="DD140" s="92">
        <v>5.9999999999999995E-4</v>
      </c>
      <c r="DE140" s="90">
        <v>-8.9999999999999998E-4</v>
      </c>
      <c r="DF140" s="137">
        <v>4.5999999999999999E-3</v>
      </c>
      <c r="DG140" s="35">
        <v>6.4999999999999997E-3</v>
      </c>
      <c r="DH140" s="86">
        <v>5.0000000000000001E-4</v>
      </c>
      <c r="DI140" s="132">
        <v>9.4999999999999998E-3</v>
      </c>
      <c r="DJ140" s="92">
        <v>8.9999999999999993E-3</v>
      </c>
      <c r="DK140" s="90">
        <v>1.72E-2</v>
      </c>
      <c r="DL140" s="108">
        <v>1.6799999999999999E-2</v>
      </c>
      <c r="DM140" s="92">
        <v>1.55E-2</v>
      </c>
      <c r="DN140" s="310">
        <v>1.6000000000000001E-3</v>
      </c>
      <c r="DO140" s="343"/>
      <c r="DP140" s="16">
        <v>1.52E-2</v>
      </c>
      <c r="DQ140" s="90">
        <v>3.7000000000000002E-3</v>
      </c>
      <c r="DR140" s="129">
        <v>-1.0699999999999999E-2</v>
      </c>
      <c r="DS140" s="92">
        <v>-1.7299999999999999E-2</v>
      </c>
      <c r="DT140" s="90">
        <v>-1.01E-2</v>
      </c>
      <c r="DU140" s="129">
        <v>-1.2E-2</v>
      </c>
      <c r="DV140" s="92">
        <v>-1.17E-2</v>
      </c>
      <c r="DW140" s="89">
        <v>-2.6499999999999999E-2</v>
      </c>
      <c r="DX140" s="106">
        <v>-1E-4</v>
      </c>
      <c r="DY140" s="41">
        <v>-5.8999999999999999E-3</v>
      </c>
      <c r="DZ140" s="92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133">
        <v>2.9999999999999997E-4</v>
      </c>
      <c r="EL140" s="7">
        <v>-7.4999999999999997E-3</v>
      </c>
      <c r="EM140" s="91">
        <v>7.0000000000000001E-3</v>
      </c>
      <c r="EN140" s="135">
        <v>1.0800000000000001E-2</v>
      </c>
      <c r="EO140" s="92">
        <v>-2.9999999999999997E-4</v>
      </c>
      <c r="EP140" s="136">
        <v>1.4E-3</v>
      </c>
      <c r="EQ140" s="109">
        <v>4.7999999999999996E-3</v>
      </c>
      <c r="ER140" s="16">
        <v>1.26E-2</v>
      </c>
      <c r="ES140" s="16">
        <v>-3.3E-3</v>
      </c>
      <c r="ET140" s="16"/>
      <c r="EU140" s="16"/>
      <c r="EV140" s="16"/>
      <c r="EW140" s="16"/>
      <c r="EX140" s="16"/>
      <c r="EY140" s="16"/>
      <c r="EZ140" s="16"/>
      <c r="FA140" s="16"/>
      <c r="FB140" s="16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  <c r="IV140" s="54"/>
      <c r="IW140" s="54"/>
      <c r="IX140" s="54"/>
      <c r="IY140" s="54"/>
      <c r="IZ140" s="54"/>
      <c r="JA140" s="54"/>
      <c r="JB140" s="54"/>
      <c r="JC140" s="54"/>
      <c r="JD140" s="54"/>
      <c r="JE140" s="54"/>
      <c r="JF140" s="54"/>
      <c r="JG140" s="54"/>
      <c r="JH140" s="54"/>
      <c r="JI140" s="54"/>
      <c r="JJ140" s="54"/>
      <c r="JK140" s="54"/>
      <c r="JL140" s="54"/>
      <c r="JM140" s="54"/>
      <c r="JN140" s="54"/>
      <c r="JO140" s="54"/>
      <c r="JP140" s="54"/>
      <c r="JQ140" s="54"/>
      <c r="JR140" s="54"/>
      <c r="JS140" s="54"/>
    </row>
    <row r="141" spans="1:279" ht="15.75" thickBot="1" x14ac:dyDescent="0.3">
      <c r="BS141" s="137">
        <v>1.2999999999999999E-3</v>
      </c>
      <c r="BT141" s="41">
        <v>-5.7000000000000002E-3</v>
      </c>
      <c r="BU141" s="89">
        <v>-1.23E-2</v>
      </c>
      <c r="BV141" s="137">
        <v>-4.3E-3</v>
      </c>
      <c r="BW141" s="35">
        <v>-1.3899999999999999E-2</v>
      </c>
      <c r="BX141" s="87">
        <v>-9.7999999999999997E-3</v>
      </c>
      <c r="BY141" s="134">
        <v>-7.7999999999999996E-3</v>
      </c>
      <c r="BZ141" s="22">
        <v>-2.23E-2</v>
      </c>
      <c r="CA141" s="86">
        <v>-5.7999999999999996E-3</v>
      </c>
      <c r="CB141" s="137">
        <v>-5.3E-3</v>
      </c>
      <c r="CC141" s="48">
        <v>-8.8999999999999999E-3</v>
      </c>
      <c r="CD141" s="87">
        <v>-4.1000000000000003E-3</v>
      </c>
      <c r="CE141" s="134">
        <v>2E-3</v>
      </c>
      <c r="CF141" s="22">
        <v>-1.7399999999999999E-2</v>
      </c>
      <c r="CG141" s="90">
        <v>-1.34E-2</v>
      </c>
      <c r="CH141" s="129">
        <v>-1.78E-2</v>
      </c>
      <c r="CI141" s="41">
        <v>-1.3899999999999999E-2</v>
      </c>
      <c r="CJ141" s="90">
        <v>8.5000000000000006E-3</v>
      </c>
      <c r="CK141" s="134">
        <v>-5.0000000000000001E-4</v>
      </c>
      <c r="CL141" s="48">
        <v>4.0000000000000002E-4</v>
      </c>
      <c r="CM141" s="87">
        <v>-1.1599999999999999E-2</v>
      </c>
      <c r="CN141" s="130">
        <v>-1.7399999999999999E-2</v>
      </c>
      <c r="CO141" s="22">
        <v>-1.26E-2</v>
      </c>
      <c r="CP141" s="85">
        <v>-2.1499999999999998E-2</v>
      </c>
      <c r="CQ141" s="132">
        <v>-1.41E-2</v>
      </c>
      <c r="CR141" s="35">
        <v>-1.5900000000000001E-2</v>
      </c>
      <c r="CS141" s="87">
        <v>-1.84E-2</v>
      </c>
      <c r="CT141" s="134">
        <v>-2.2200000000000001E-2</v>
      </c>
      <c r="CU141" s="22">
        <v>-4.6300000000000001E-2</v>
      </c>
      <c r="CV141" s="85">
        <v>-2.9899999999999999E-2</v>
      </c>
      <c r="CW141" s="130">
        <v>-1.29E-2</v>
      </c>
      <c r="CX141" s="48">
        <v>-3.5099999999999999E-2</v>
      </c>
      <c r="CY141" s="87">
        <v>-2.35E-2</v>
      </c>
      <c r="CZ141" s="134">
        <v>-1.6400000000000001E-2</v>
      </c>
      <c r="DA141" s="22">
        <v>-1.0999999999999999E-2</v>
      </c>
      <c r="DB141" s="87">
        <v>-1.9E-3</v>
      </c>
      <c r="DC141" s="137">
        <v>-2.8999999999999998E-3</v>
      </c>
      <c r="DD141" s="35">
        <v>-1.0999999999999999E-2</v>
      </c>
      <c r="DE141" s="86">
        <v>-5.1000000000000004E-3</v>
      </c>
      <c r="DF141" s="132">
        <v>-3.5000000000000001E-3</v>
      </c>
      <c r="DG141" s="92">
        <v>4.0000000000000002E-4</v>
      </c>
      <c r="DH141" s="89">
        <v>-5.4000000000000003E-3</v>
      </c>
      <c r="DI141" s="137">
        <v>-3.3799999999999997E-2</v>
      </c>
      <c r="DJ141" s="35">
        <v>-4.2200000000000001E-2</v>
      </c>
      <c r="DK141" s="89">
        <v>-4.36E-2</v>
      </c>
      <c r="DL141" s="111">
        <v>-5.9299999999999999E-2</v>
      </c>
      <c r="DM141" s="35">
        <v>-3.6700000000000003E-2</v>
      </c>
      <c r="DN141" s="322">
        <v>-1.11E-2</v>
      </c>
      <c r="DO141" s="343"/>
      <c r="DP141" s="92">
        <v>-1.1299999999999999E-2</v>
      </c>
      <c r="DQ141" s="86">
        <v>-1.0500000000000001E-2</v>
      </c>
      <c r="DR141" s="132">
        <v>-1.37E-2</v>
      </c>
      <c r="DS141" s="41">
        <v>-1.95E-2</v>
      </c>
      <c r="DT141" s="86">
        <v>-3.0700000000000002E-2</v>
      </c>
      <c r="DU141" s="132">
        <v>-2.9399999999999999E-2</v>
      </c>
      <c r="DV141" s="35">
        <v>-2.2800000000000001E-2</v>
      </c>
      <c r="DW141" s="86">
        <v>-2.86E-2</v>
      </c>
      <c r="DX141" s="111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134">
        <v>-2.2000000000000001E-3</v>
      </c>
      <c r="EL141" s="92">
        <v>-8.8000000000000005E-3</v>
      </c>
      <c r="EM141" s="87">
        <v>-4.7999999999999996E-3</v>
      </c>
      <c r="EN141" s="132">
        <v>1E-3</v>
      </c>
      <c r="EO141" s="22">
        <v>-5.0000000000000001E-4</v>
      </c>
      <c r="EP141" s="85">
        <v>-1.32E-2</v>
      </c>
      <c r="EQ141" s="105">
        <v>-1.0699999999999999E-2</v>
      </c>
      <c r="ER141" s="48">
        <v>-7.4000000000000003E-3</v>
      </c>
      <c r="ES141" s="48">
        <v>-5.5999999999999999E-3</v>
      </c>
      <c r="ET141" s="48"/>
      <c r="EU141" s="48"/>
      <c r="EV141" s="48"/>
      <c r="EW141" s="48"/>
      <c r="EX141" s="48"/>
      <c r="EY141" s="48"/>
      <c r="EZ141" s="48"/>
      <c r="FA141" s="48"/>
      <c r="FB141" s="48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  <c r="IV141" s="54"/>
      <c r="IW141" s="54"/>
      <c r="IX141" s="54"/>
      <c r="IY141" s="54"/>
      <c r="IZ141" s="54"/>
      <c r="JA141" s="54"/>
      <c r="JB141" s="54"/>
      <c r="JC141" s="54"/>
      <c r="JD141" s="54"/>
      <c r="JE141" s="54"/>
      <c r="JF141" s="54"/>
      <c r="JG141" s="54"/>
      <c r="JH141" s="54"/>
      <c r="JI141" s="54"/>
      <c r="JJ141" s="54"/>
      <c r="JK141" s="54"/>
      <c r="JL141" s="54"/>
      <c r="JM141" s="54"/>
      <c r="JN141" s="54"/>
      <c r="JO141" s="54"/>
      <c r="JP141" s="54"/>
      <c r="JQ141" s="54"/>
      <c r="JR141" s="54"/>
      <c r="JS141" s="54"/>
    </row>
    <row r="142" spans="1:279" ht="15.75" thickBot="1" x14ac:dyDescent="0.3">
      <c r="BS142" s="129">
        <v>-7.9000000000000008E-3</v>
      </c>
      <c r="BT142" s="31">
        <v>-1.3599999999999999E-2</v>
      </c>
      <c r="BU142" s="91">
        <v>-1.78E-2</v>
      </c>
      <c r="BV142" s="135">
        <v>-2.2700000000000001E-2</v>
      </c>
      <c r="BW142" s="31">
        <v>-3.2000000000000001E-2</v>
      </c>
      <c r="BX142" s="91">
        <v>-2.47E-2</v>
      </c>
      <c r="BY142" s="132">
        <v>-1.23E-2</v>
      </c>
      <c r="BZ142" s="92">
        <v>-2.63E-2</v>
      </c>
      <c r="CA142" s="85">
        <v>-4.6199999999999998E-2</v>
      </c>
      <c r="CB142" s="134">
        <v>-2.9600000000000001E-2</v>
      </c>
      <c r="CC142" s="22">
        <v>-2.0400000000000001E-2</v>
      </c>
      <c r="CD142" s="89">
        <v>-7.9299999999999995E-2</v>
      </c>
      <c r="CE142" s="135">
        <v>-9.5100000000000004E-2</v>
      </c>
      <c r="CF142" s="31">
        <v>-8.2900000000000001E-2</v>
      </c>
      <c r="CG142" s="91">
        <v>-8.5999999999999993E-2</v>
      </c>
      <c r="CH142" s="137">
        <v>-8.6800000000000002E-2</v>
      </c>
      <c r="CI142" s="35">
        <v>-0.1051</v>
      </c>
      <c r="CJ142" s="89">
        <v>-0.1022</v>
      </c>
      <c r="CK142" s="137">
        <v>-8.1699999999999995E-2</v>
      </c>
      <c r="CL142" s="35">
        <v>-9.1800000000000007E-2</v>
      </c>
      <c r="CM142" s="89">
        <v>-8.8300000000000003E-2</v>
      </c>
      <c r="CN142" s="135">
        <v>-8.2400000000000001E-2</v>
      </c>
      <c r="CO142" s="31">
        <v>-7.5800000000000006E-2</v>
      </c>
      <c r="CP142" s="91">
        <v>-7.8899999999999998E-2</v>
      </c>
      <c r="CQ142" s="130">
        <v>-5.7799999999999997E-2</v>
      </c>
      <c r="CR142" s="48">
        <v>-5.3199999999999997E-2</v>
      </c>
      <c r="CS142" s="85">
        <v>-5.11E-2</v>
      </c>
      <c r="CT142" s="135">
        <v>-4.9700000000000001E-2</v>
      </c>
      <c r="CU142" s="48">
        <v>-5.9400000000000001E-2</v>
      </c>
      <c r="CV142" s="87">
        <v>-5.9299999999999999E-2</v>
      </c>
      <c r="CW142" s="134">
        <v>-5.2900000000000003E-2</v>
      </c>
      <c r="CX142" s="22">
        <v>-4.7500000000000001E-2</v>
      </c>
      <c r="CY142" s="85">
        <v>-4.6800000000000001E-2</v>
      </c>
      <c r="CZ142" s="135">
        <v>-4.3700000000000003E-2</v>
      </c>
      <c r="DA142" s="31">
        <v>-4.1300000000000003E-2</v>
      </c>
      <c r="DB142" s="85">
        <v>-5.9700000000000003E-2</v>
      </c>
      <c r="DC142" s="130">
        <v>-5.4600000000000003E-2</v>
      </c>
      <c r="DD142" s="48">
        <v>-0.06</v>
      </c>
      <c r="DE142" s="91">
        <v>-5.0599999999999999E-2</v>
      </c>
      <c r="DF142" s="135">
        <v>-4.6199999999999998E-2</v>
      </c>
      <c r="DG142" s="31">
        <v>-5.11E-2</v>
      </c>
      <c r="DH142" s="91">
        <v>-4.6300000000000001E-2</v>
      </c>
      <c r="DI142" s="130">
        <v>-8.3799999999999999E-2</v>
      </c>
      <c r="DJ142" s="48">
        <v>-8.4599999999999995E-2</v>
      </c>
      <c r="DK142" s="85">
        <v>-6.88E-2</v>
      </c>
      <c r="DL142" s="105">
        <v>-7.6700000000000004E-2</v>
      </c>
      <c r="DM142" s="31">
        <v>-7.9600000000000004E-2</v>
      </c>
      <c r="DN142" s="323">
        <v>-8.3900000000000002E-2</v>
      </c>
      <c r="DO142" s="343"/>
      <c r="DP142" s="31">
        <v>-5.1200000000000002E-2</v>
      </c>
      <c r="DQ142" s="91">
        <v>-4.53E-2</v>
      </c>
      <c r="DR142" s="135">
        <v>-6.0299999999999999E-2</v>
      </c>
      <c r="DS142" s="31">
        <v>-6.9800000000000001E-2</v>
      </c>
      <c r="DT142" s="91">
        <v>-4.9099999999999998E-2</v>
      </c>
      <c r="DU142" s="135">
        <v>-5.3699999999999998E-2</v>
      </c>
      <c r="DV142" s="31">
        <v>-8.6199999999999999E-2</v>
      </c>
      <c r="DW142" s="91">
        <v>-8.5199999999999998E-2</v>
      </c>
      <c r="DX142" s="110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132">
        <v>-2.3999999999999998E-3</v>
      </c>
      <c r="EL142" s="22">
        <v>-1.38E-2</v>
      </c>
      <c r="EM142" s="85">
        <v>-1.7600000000000001E-2</v>
      </c>
      <c r="EN142" s="130">
        <v>-2.7699999999999999E-2</v>
      </c>
      <c r="EO142" s="48">
        <v>-1.72E-2</v>
      </c>
      <c r="EP142" s="87">
        <v>-1.9800000000000002E-2</v>
      </c>
      <c r="EQ142" s="112">
        <v>-1.15E-2</v>
      </c>
      <c r="ER142" s="22">
        <v>-3.3599999999999998E-2</v>
      </c>
      <c r="ES142" s="92">
        <v>-1.32E-2</v>
      </c>
      <c r="ET142" s="92"/>
      <c r="EU142" s="92"/>
      <c r="EV142" s="92"/>
      <c r="EW142" s="92"/>
      <c r="EX142" s="92"/>
      <c r="EY142" s="92"/>
      <c r="EZ142" s="92"/>
      <c r="FA142" s="92"/>
      <c r="FB142" s="92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54"/>
      <c r="JA142" s="54"/>
      <c r="JB142" s="54"/>
      <c r="JC142" s="54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54"/>
      <c r="JO142" s="54"/>
      <c r="JP142" s="54"/>
      <c r="JQ142" s="54"/>
      <c r="JR142" s="54"/>
      <c r="JS142" s="54"/>
    </row>
    <row r="143" spans="1:279" ht="15.75" thickBot="1" x14ac:dyDescent="0.3">
      <c r="BS143" s="135">
        <v>-2.3300000000000001E-2</v>
      </c>
      <c r="BT143" s="22">
        <v>-2.7199999999999998E-2</v>
      </c>
      <c r="BU143" s="85">
        <v>-3.3500000000000002E-2</v>
      </c>
      <c r="BV143" s="130">
        <v>-5.3800000000000001E-2</v>
      </c>
      <c r="BW143" s="48">
        <v>-5.0099999999999999E-2</v>
      </c>
      <c r="BX143" s="85">
        <v>-4.9799999999999997E-2</v>
      </c>
      <c r="BY143" s="130">
        <v>-5.3499999999999999E-2</v>
      </c>
      <c r="BZ143" s="48">
        <v>-5.4100000000000002E-2</v>
      </c>
      <c r="CA143" s="87">
        <v>-4.9500000000000002E-2</v>
      </c>
      <c r="CB143" s="135">
        <v>-8.6699999999999999E-2</v>
      </c>
      <c r="CC143" s="31">
        <v>-8.8800000000000004E-2</v>
      </c>
      <c r="CD143" s="91">
        <v>-9.4399999999999998E-2</v>
      </c>
      <c r="CE143" s="137">
        <v>-0.1017</v>
      </c>
      <c r="CF143" s="35">
        <v>-9.1600000000000001E-2</v>
      </c>
      <c r="CG143" s="89">
        <v>-9.9099999999999994E-2</v>
      </c>
      <c r="CH143" s="135">
        <v>-0.1024</v>
      </c>
      <c r="CI143" s="31">
        <v>-0.1067</v>
      </c>
      <c r="CJ143" s="91">
        <v>-0.1024</v>
      </c>
      <c r="CK143" s="135">
        <v>-9.1700000000000004E-2</v>
      </c>
      <c r="CL143" s="31">
        <v>-0.10290000000000001</v>
      </c>
      <c r="CM143" s="91">
        <v>-0.1024</v>
      </c>
      <c r="CN143" s="137">
        <v>-9.1600000000000001E-2</v>
      </c>
      <c r="CO143" s="35">
        <v>-9.1300000000000006E-2</v>
      </c>
      <c r="CP143" s="89">
        <v>-9.7500000000000003E-2</v>
      </c>
      <c r="CQ143" s="135">
        <v>-6.7900000000000002E-2</v>
      </c>
      <c r="CR143" s="31">
        <v>-7.22E-2</v>
      </c>
      <c r="CS143" s="91">
        <v>-7.5300000000000006E-2</v>
      </c>
      <c r="CT143" s="130">
        <v>-7.2800000000000004E-2</v>
      </c>
      <c r="CU143" s="31">
        <v>-5.9900000000000002E-2</v>
      </c>
      <c r="CV143" s="91">
        <v>-7.0599999999999996E-2</v>
      </c>
      <c r="CW143" s="135">
        <v>-8.4500000000000006E-2</v>
      </c>
      <c r="CX143" s="31">
        <v>-6.3700000000000007E-2</v>
      </c>
      <c r="CY143" s="91">
        <v>-0.05</v>
      </c>
      <c r="CZ143" s="130">
        <v>-6.2899999999999998E-2</v>
      </c>
      <c r="DA143" s="48">
        <v>-6.88E-2</v>
      </c>
      <c r="DB143" s="91">
        <v>-6.0199999999999997E-2</v>
      </c>
      <c r="DC143" s="135">
        <v>-7.1900000000000006E-2</v>
      </c>
      <c r="DD143" s="31">
        <v>-7.3599999999999999E-2</v>
      </c>
      <c r="DE143" s="85">
        <v>-8.72E-2</v>
      </c>
      <c r="DF143" s="130">
        <v>-0.1038</v>
      </c>
      <c r="DG143" s="48">
        <v>-9.6799999999999997E-2</v>
      </c>
      <c r="DH143" s="85">
        <v>-0.1016</v>
      </c>
      <c r="DI143" s="135">
        <v>-8.5099999999999995E-2</v>
      </c>
      <c r="DJ143" s="31">
        <v>-0.1</v>
      </c>
      <c r="DK143" s="91">
        <v>-0.1052</v>
      </c>
      <c r="DL143" s="110">
        <v>-8.3599999999999994E-2</v>
      </c>
      <c r="DM143" s="48">
        <v>-8.1900000000000001E-2</v>
      </c>
      <c r="DN143" s="324">
        <v>-8.5199999999999998E-2</v>
      </c>
      <c r="DO143" s="343"/>
      <c r="DP143" s="48">
        <v>-0.11070000000000001</v>
      </c>
      <c r="DQ143" s="85">
        <v>-0.12520000000000001</v>
      </c>
      <c r="DR143" s="130">
        <v>-0.11260000000000001</v>
      </c>
      <c r="DS143" s="48">
        <v>-0.1176</v>
      </c>
      <c r="DT143" s="85">
        <v>-0.1158</v>
      </c>
      <c r="DU143" s="130">
        <v>-0.10580000000000001</v>
      </c>
      <c r="DV143" s="48">
        <v>-0.11609999999999999</v>
      </c>
      <c r="DW143" s="85">
        <v>-0.1338</v>
      </c>
      <c r="DX143" s="105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130">
        <v>-3.2399999999999998E-2</v>
      </c>
      <c r="EL143" s="48">
        <v>-3.73E-2</v>
      </c>
      <c r="EM143" s="90">
        <v>-5.4199999999999998E-2</v>
      </c>
      <c r="EN143" s="129">
        <v>-5.5100000000000003E-2</v>
      </c>
      <c r="EO143" s="41">
        <v>-6.1199999999999997E-2</v>
      </c>
      <c r="EP143" s="90">
        <v>-6.3700000000000007E-2</v>
      </c>
      <c r="EQ143" s="106">
        <v>-6.9099999999999995E-2</v>
      </c>
      <c r="ER143" s="41">
        <v>-7.1199999999999999E-2</v>
      </c>
      <c r="ES143" s="41">
        <v>-7.7200000000000005E-2</v>
      </c>
      <c r="ET143" s="41"/>
      <c r="EU143" s="41"/>
      <c r="EV143" s="41"/>
      <c r="EW143" s="41"/>
      <c r="EX143" s="41"/>
      <c r="EY143" s="41"/>
      <c r="EZ143" s="41"/>
      <c r="FA143" s="41"/>
      <c r="FB143" s="41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  <c r="IV143" s="54"/>
      <c r="IW143" s="54"/>
      <c r="IX143" s="54"/>
      <c r="IY143" s="54"/>
      <c r="IZ143" s="54"/>
      <c r="JA143" s="54"/>
      <c r="JB143" s="54"/>
      <c r="JC143" s="54"/>
      <c r="JD143" s="54"/>
      <c r="JE143" s="54"/>
      <c r="JF143" s="54"/>
      <c r="JG143" s="54"/>
      <c r="JH143" s="54"/>
      <c r="JI143" s="54"/>
      <c r="JJ143" s="54"/>
      <c r="JK143" s="54"/>
      <c r="JL143" s="54"/>
      <c r="JM143" s="54"/>
      <c r="JN143" s="54"/>
      <c r="JO143" s="54"/>
      <c r="JP143" s="54"/>
      <c r="JQ143" s="54"/>
      <c r="JR143" s="54"/>
      <c r="JS143" s="54"/>
    </row>
    <row r="144" spans="1:279" ht="15.75" thickBot="1" x14ac:dyDescent="0.3">
      <c r="BS144" s="83"/>
      <c r="BT144" s="57"/>
      <c r="BU144" s="84"/>
      <c r="BV144" s="83"/>
      <c r="BW144" s="57"/>
      <c r="BX144" s="84"/>
      <c r="BY144" s="83"/>
      <c r="BZ144" s="57"/>
      <c r="CA144" s="84"/>
      <c r="CB144" s="83"/>
      <c r="CC144" s="57"/>
      <c r="CD144" s="84"/>
      <c r="CE144" s="83"/>
      <c r="CF144" s="57"/>
      <c r="CG144" s="84"/>
      <c r="CH144" s="83"/>
      <c r="CI144" s="57"/>
      <c r="CJ144" s="84"/>
      <c r="CK144" s="83"/>
      <c r="CL144" s="57"/>
      <c r="CM144" s="84"/>
      <c r="CN144" s="83"/>
      <c r="CO144" s="57"/>
      <c r="CP144" s="84"/>
      <c r="CQ144" s="83"/>
      <c r="CR144" s="57"/>
      <c r="CS144" s="84"/>
      <c r="CT144" s="83"/>
      <c r="CU144" s="57"/>
      <c r="CV144" s="84"/>
      <c r="CW144" s="83"/>
      <c r="CX144" s="57"/>
      <c r="CY144" s="84"/>
      <c r="CZ144" s="83"/>
      <c r="DA144" s="57"/>
      <c r="DB144" s="84"/>
      <c r="DC144" s="83"/>
      <c r="DD144" s="57"/>
      <c r="DE144" s="84"/>
      <c r="DF144" s="83"/>
      <c r="DG144" s="57"/>
      <c r="DH144" s="84"/>
      <c r="DI144" s="83"/>
      <c r="DJ144" s="57"/>
      <c r="DK144" s="84"/>
      <c r="DL144" s="113"/>
      <c r="DM144" s="57"/>
      <c r="DN144" s="99"/>
      <c r="DO144" s="320"/>
      <c r="DP144" s="57"/>
      <c r="DQ144" s="84"/>
      <c r="DR144" s="83"/>
      <c r="DS144" s="57"/>
      <c r="DT144" s="84"/>
      <c r="DU144" s="83"/>
      <c r="DV144" s="57"/>
      <c r="DW144" s="84"/>
      <c r="DX144" s="113"/>
      <c r="DY144" s="57"/>
      <c r="DZ144" s="84"/>
      <c r="EA144" s="83"/>
      <c r="EB144" s="57"/>
      <c r="EC144" s="84"/>
      <c r="ED144" s="57"/>
      <c r="EE144" s="57"/>
      <c r="EF144" s="57"/>
      <c r="EG144" s="57"/>
      <c r="EH144" s="57"/>
      <c r="EI144" s="57"/>
      <c r="EK144" s="83"/>
      <c r="EL144" s="57"/>
      <c r="EM144" s="84"/>
      <c r="EN144" s="83"/>
      <c r="EO144" s="57"/>
      <c r="EP144" s="84"/>
      <c r="EQ144" s="113"/>
      <c r="ER144" s="57"/>
      <c r="ES144" s="84"/>
      <c r="ET144" s="83"/>
      <c r="EU144" s="57"/>
      <c r="EV144" s="84"/>
      <c r="EW144" s="83"/>
      <c r="EX144" s="57"/>
      <c r="EY144" s="84"/>
      <c r="EZ144" s="83"/>
      <c r="FA144" s="57"/>
      <c r="FB144" s="84"/>
      <c r="FC144" s="83"/>
      <c r="FD144" s="57"/>
      <c r="FE144" s="84"/>
      <c r="FF144" s="83"/>
      <c r="FG144" s="57"/>
      <c r="FH144" s="84"/>
      <c r="FI144" s="83"/>
      <c r="FJ144" s="57"/>
      <c r="FK144" s="84"/>
      <c r="FL144" s="83"/>
      <c r="FM144" s="57"/>
      <c r="FN144" s="84"/>
      <c r="FO144" s="83"/>
      <c r="FP144" s="57"/>
      <c r="FQ144" s="84"/>
      <c r="FR144" s="83"/>
      <c r="FS144" s="57"/>
      <c r="FT144" s="84"/>
      <c r="FU144" s="83"/>
      <c r="FV144" s="57"/>
      <c r="FW144" s="84"/>
      <c r="FX144" s="83"/>
      <c r="FY144" s="57"/>
      <c r="FZ144" s="84"/>
      <c r="GA144" s="83"/>
      <c r="GB144" s="57"/>
      <c r="GC144" s="84"/>
      <c r="GD144" s="83"/>
      <c r="GE144" s="57"/>
      <c r="GF144" s="84"/>
      <c r="GG144" s="83"/>
      <c r="GH144" s="57"/>
      <c r="GI144" s="84"/>
      <c r="GJ144" s="83"/>
      <c r="GK144" s="57"/>
      <c r="GL144" s="84"/>
      <c r="GM144" s="83"/>
      <c r="GN144" s="57"/>
      <c r="GO144" s="84"/>
      <c r="GP144" s="83"/>
      <c r="GQ144" s="57"/>
      <c r="GR144" s="84"/>
      <c r="GS144" s="83"/>
      <c r="GT144" s="57"/>
      <c r="GU144" s="84"/>
      <c r="GV144" s="57"/>
      <c r="GW144" s="57"/>
      <c r="GX144" s="57"/>
      <c r="GY144" s="57"/>
      <c r="GZ144" s="57"/>
      <c r="HA144" s="57"/>
      <c r="HC144" s="83"/>
      <c r="HD144" s="57"/>
      <c r="HE144" s="84"/>
      <c r="HF144" s="83"/>
      <c r="HG144" s="57"/>
      <c r="HH144" s="84"/>
      <c r="HI144" s="83"/>
      <c r="HJ144" s="57"/>
      <c r="HK144" s="84"/>
      <c r="HL144" s="83"/>
      <c r="HM144" s="57"/>
      <c r="HN144" s="84"/>
      <c r="HO144" s="83"/>
      <c r="HP144" s="57"/>
      <c r="HQ144" s="84"/>
      <c r="HR144" s="83"/>
      <c r="HS144" s="57"/>
      <c r="HT144" s="84"/>
      <c r="HU144" s="83"/>
      <c r="HV144" s="57"/>
      <c r="HW144" s="84"/>
      <c r="HX144" s="83"/>
      <c r="HY144" s="57"/>
      <c r="HZ144" s="84"/>
      <c r="IA144" s="83"/>
      <c r="IB144" s="57"/>
      <c r="IC144" s="84"/>
      <c r="ID144" s="83"/>
      <c r="IE144" s="57"/>
      <c r="IF144" s="84"/>
      <c r="IG144" s="83"/>
      <c r="IH144" s="57"/>
      <c r="II144" s="84"/>
      <c r="IJ144" s="83"/>
      <c r="IK144" s="57"/>
      <c r="IL144" s="84"/>
      <c r="IM144" s="83"/>
      <c r="IN144" s="57"/>
      <c r="IO144" s="84"/>
      <c r="IP144" s="83"/>
      <c r="IQ144" s="57"/>
      <c r="IR144" s="84"/>
      <c r="IS144" s="83"/>
      <c r="IT144" s="57"/>
      <c r="IU144" s="84"/>
      <c r="IV144" s="83"/>
      <c r="IW144" s="57"/>
      <c r="IX144" s="84"/>
      <c r="IY144" s="83"/>
      <c r="IZ144" s="57"/>
      <c r="JA144" s="84"/>
      <c r="JB144" s="83"/>
      <c r="JC144" s="57"/>
      <c r="JD144" s="84"/>
      <c r="JE144" s="83"/>
      <c r="JF144" s="57"/>
      <c r="JG144" s="84"/>
      <c r="JH144" s="83"/>
      <c r="JI144" s="57"/>
      <c r="JJ144" s="84"/>
      <c r="JK144" s="83"/>
      <c r="JL144" s="57"/>
      <c r="JM144" s="84"/>
      <c r="JN144" s="57"/>
      <c r="JO144" s="57"/>
      <c r="JP144" s="57"/>
      <c r="JQ144" s="57"/>
      <c r="JR144" s="57"/>
      <c r="JS144" s="57"/>
    </row>
    <row r="145" spans="71:279" ht="15.75" thickBot="1" x14ac:dyDescent="0.3">
      <c r="BS145" s="245">
        <v>8.8999999999999999E-3</v>
      </c>
      <c r="BT145" s="274">
        <v>1.2999999999999999E-2</v>
      </c>
      <c r="BU145" s="204">
        <v>3.6499999999999998E-2</v>
      </c>
      <c r="BV145" s="214">
        <v>8.0000000000000002E-3</v>
      </c>
      <c r="BW145" s="245">
        <v>8.5000000000000006E-3</v>
      </c>
      <c r="BX145" s="222">
        <v>7.4000000000000003E-3</v>
      </c>
      <c r="BY145" s="212">
        <v>3.15E-2</v>
      </c>
      <c r="BZ145" s="214">
        <v>0.01</v>
      </c>
      <c r="CA145" s="242">
        <v>2.0500000000000001E-2</v>
      </c>
      <c r="CB145" s="215">
        <v>4.2999999999999997E-2</v>
      </c>
      <c r="CC145" s="267">
        <v>9.1999999999999998E-3</v>
      </c>
      <c r="CD145" s="220">
        <v>2.5899999999999999E-2</v>
      </c>
      <c r="CE145" s="215">
        <v>9.1000000000000004E-3</v>
      </c>
      <c r="CF145" s="215">
        <v>1.3899999999999999E-2</v>
      </c>
      <c r="CG145" s="210">
        <v>3.6700000000000003E-2</v>
      </c>
      <c r="CH145" s="214">
        <v>1.23E-2</v>
      </c>
      <c r="CI145" s="267">
        <v>1.6199999999999999E-2</v>
      </c>
      <c r="CJ145" s="204">
        <v>2.24E-2</v>
      </c>
      <c r="CK145" s="214">
        <v>2.0500000000000001E-2</v>
      </c>
      <c r="CL145" s="211">
        <v>1.8599999999999998E-2</v>
      </c>
      <c r="CM145" s="220">
        <v>1.0999999999999999E-2</v>
      </c>
      <c r="CN145" s="212">
        <v>0.02</v>
      </c>
      <c r="CO145" s="211">
        <v>1.1599999999999999E-2</v>
      </c>
      <c r="CP145" s="205">
        <v>1.5299999999999999E-2</v>
      </c>
      <c r="CQ145" s="214">
        <v>9.8799999999999999E-2</v>
      </c>
      <c r="CR145" s="239">
        <v>1.4500000000000001E-2</v>
      </c>
      <c r="CS145" s="220">
        <v>4.36E-2</v>
      </c>
      <c r="CT145" s="214">
        <v>3.2899999999999999E-2</v>
      </c>
      <c r="CU145" s="244">
        <v>1.3599999999999999E-2</v>
      </c>
      <c r="CV145" s="203">
        <v>2.9499999999999998E-2</v>
      </c>
      <c r="CW145" s="215">
        <v>1.7000000000000001E-2</v>
      </c>
      <c r="CX145" s="216">
        <v>2.87E-2</v>
      </c>
      <c r="CY145" s="210">
        <v>2.4E-2</v>
      </c>
      <c r="CZ145" s="274">
        <v>1.0800000000000001E-2</v>
      </c>
      <c r="DA145" s="217">
        <v>7.7999999999999996E-3</v>
      </c>
      <c r="DB145" s="220">
        <v>1.06E-2</v>
      </c>
      <c r="DC145" s="245">
        <v>1.11E-2</v>
      </c>
      <c r="DD145" s="209">
        <v>1.2999999999999999E-2</v>
      </c>
      <c r="DE145" s="210">
        <v>3.9699999999999999E-2</v>
      </c>
      <c r="DF145" s="211">
        <v>1.8499999999999999E-2</v>
      </c>
      <c r="DG145" s="202">
        <v>7.0000000000000001E-3</v>
      </c>
      <c r="DH145" s="210">
        <v>8.0000000000000002E-3</v>
      </c>
      <c r="DI145" s="215">
        <v>1.78E-2</v>
      </c>
      <c r="DJ145" s="209">
        <v>1.7999999999999999E-2</v>
      </c>
      <c r="DK145" s="203">
        <v>1.5800000000000002E-2</v>
      </c>
      <c r="DL145" s="243">
        <v>2.1600000000000001E-2</v>
      </c>
      <c r="DM145" s="216">
        <v>2.2599999999999999E-2</v>
      </c>
      <c r="DN145" s="325">
        <v>2.5600000000000001E-2</v>
      </c>
      <c r="DO145" s="344"/>
      <c r="DP145" s="216">
        <v>3.5999999999999997E-2</v>
      </c>
      <c r="DQ145" s="210">
        <v>1.37E-2</v>
      </c>
      <c r="DR145" s="267">
        <v>3.1099999999999999E-2</v>
      </c>
      <c r="DS145" s="209">
        <v>2.8799999999999999E-2</v>
      </c>
      <c r="DT145" s="221">
        <v>2.07E-2</v>
      </c>
      <c r="DU145" s="215">
        <v>0.01</v>
      </c>
      <c r="DV145" s="209">
        <v>4.2099999999999999E-2</v>
      </c>
      <c r="DW145" s="220">
        <v>1.6199999999999999E-2</v>
      </c>
      <c r="DX145" s="241">
        <v>2.9600000000000001E-2</v>
      </c>
      <c r="DY145" s="241">
        <v>2.52E-2</v>
      </c>
      <c r="DZ145" s="204">
        <v>2.7699999999999999E-2</v>
      </c>
      <c r="EA145" t="s">
        <v>62</v>
      </c>
      <c r="EK145" s="211">
        <v>2.2100000000000002E-2</v>
      </c>
      <c r="EL145" s="243">
        <v>1.8599999999999998E-2</v>
      </c>
      <c r="EM145" s="220">
        <v>3.04E-2</v>
      </c>
      <c r="EN145" s="267">
        <v>2.06E-2</v>
      </c>
      <c r="EO145" s="216">
        <v>1.1599999999999999E-2</v>
      </c>
      <c r="EP145" s="222">
        <v>1.8800000000000001E-2</v>
      </c>
      <c r="EQ145" s="244">
        <v>1.43E-2</v>
      </c>
      <c r="ER145" s="244">
        <v>1.9900000000000001E-2</v>
      </c>
      <c r="ES145" s="210">
        <v>3.2500000000000001E-2</v>
      </c>
      <c r="HE145" t="s">
        <v>62</v>
      </c>
    </row>
    <row r="146" spans="71:279" ht="15.75" thickBot="1" x14ac:dyDescent="0.3">
      <c r="BS146" s="212">
        <v>-2.3300000000000001E-2</v>
      </c>
      <c r="BT146" s="267">
        <v>-3.4599999999999999E-2</v>
      </c>
      <c r="BU146" s="203">
        <v>-3.4799999999999998E-2</v>
      </c>
      <c r="BV146" s="215">
        <v>-2.0299999999999999E-2</v>
      </c>
      <c r="BW146" s="214">
        <v>-9.5999999999999992E-3</v>
      </c>
      <c r="BX146" s="210">
        <v>-1.09E-2</v>
      </c>
      <c r="BY146" s="239">
        <v>-1.2999999999999999E-2</v>
      </c>
      <c r="BZ146" s="267">
        <v>-1.4500000000000001E-2</v>
      </c>
      <c r="CA146" s="210">
        <v>-2.7199999999999998E-2</v>
      </c>
      <c r="CB146" s="212">
        <v>-8.2199999999999995E-2</v>
      </c>
      <c r="CC146" s="215">
        <v>-5.7000000000000002E-3</v>
      </c>
      <c r="CD146" s="222">
        <v>-7.2499999999999995E-2</v>
      </c>
      <c r="CE146" s="214">
        <v>-2.24E-2</v>
      </c>
      <c r="CF146" s="267">
        <v>-1.9400000000000001E-2</v>
      </c>
      <c r="CG146" s="204">
        <v>-2.64E-2</v>
      </c>
      <c r="CH146" s="212">
        <v>-1.6400000000000001E-2</v>
      </c>
      <c r="CI146" s="214">
        <v>-1.83E-2</v>
      </c>
      <c r="CJ146" s="210">
        <v>-2.1000000000000001E-2</v>
      </c>
      <c r="CK146" s="215">
        <v>-1.9599999999999999E-2</v>
      </c>
      <c r="CL146" s="239">
        <v>-1.46E-2</v>
      </c>
      <c r="CM146" s="210">
        <v>-1.24E-2</v>
      </c>
      <c r="CN146" s="215">
        <v>-1.7999999999999999E-2</v>
      </c>
      <c r="CO146" s="239">
        <v>-2.9600000000000001E-2</v>
      </c>
      <c r="CP146" s="203">
        <v>-1.32E-2</v>
      </c>
      <c r="CQ146" s="215">
        <v>-3.6299999999999999E-2</v>
      </c>
      <c r="CR146" s="214">
        <v>-1.72E-2</v>
      </c>
      <c r="CS146" s="210">
        <v>-1.84E-2</v>
      </c>
      <c r="CT146" s="215">
        <v>-2.1700000000000001E-2</v>
      </c>
      <c r="CU146" s="209">
        <v>-2.41E-2</v>
      </c>
      <c r="CV146" s="204">
        <v>-2.4899999999999999E-2</v>
      </c>
      <c r="CW146" s="212">
        <v>-1.3899999999999999E-2</v>
      </c>
      <c r="CX146" s="202">
        <v>-2.2200000000000001E-2</v>
      </c>
      <c r="CY146" s="220">
        <v>-1.6799999999999999E-2</v>
      </c>
      <c r="CZ146" s="215">
        <v>-1.61E-2</v>
      </c>
      <c r="DA146" s="240">
        <v>-8.9999999999999993E-3</v>
      </c>
      <c r="DB146" s="221">
        <v>1.89E-2</v>
      </c>
      <c r="DC146" s="214">
        <v>-1.2999999999999999E-2</v>
      </c>
      <c r="DD146" s="216">
        <v>-8.0999999999999996E-3</v>
      </c>
      <c r="DE146" s="204">
        <v>-2.76E-2</v>
      </c>
      <c r="DF146" s="214">
        <v>-1.6799999999999999E-2</v>
      </c>
      <c r="DG146" s="209">
        <v>-1.04E-2</v>
      </c>
      <c r="DH146" s="222">
        <v>-1.1900000000000001E-2</v>
      </c>
      <c r="DI146" s="212">
        <v>-3.8800000000000001E-2</v>
      </c>
      <c r="DJ146" s="243">
        <v>-1.49E-2</v>
      </c>
      <c r="DK146" s="204">
        <v>-1.8499999999999999E-2</v>
      </c>
      <c r="DL146" s="216">
        <v>-1.5699999999999999E-2</v>
      </c>
      <c r="DM146" s="209">
        <v>-2.5100000000000001E-2</v>
      </c>
      <c r="DN146" s="326">
        <v>-2.0899999999999998E-2</v>
      </c>
      <c r="DO146" s="344"/>
      <c r="DP146" s="202">
        <v>-2.5499999999999998E-2</v>
      </c>
      <c r="DQ146" s="204">
        <v>-2.29E-2</v>
      </c>
      <c r="DR146" s="212">
        <v>-1.4999999999999999E-2</v>
      </c>
      <c r="DS146" s="243">
        <v>-9.4999999999999998E-3</v>
      </c>
      <c r="DT146" s="220">
        <v>-1.9800000000000002E-2</v>
      </c>
      <c r="DU146" s="274">
        <v>-6.4000000000000003E-3</v>
      </c>
      <c r="DV146" s="216">
        <v>-3.39E-2</v>
      </c>
      <c r="DW146" s="203">
        <v>-1.77E-2</v>
      </c>
      <c r="DX146" s="209">
        <v>-1.83E-2</v>
      </c>
      <c r="DY146" s="244">
        <v>-0.01</v>
      </c>
      <c r="DZ146" s="203">
        <v>-1.6299999999999999E-2</v>
      </c>
      <c r="EK146" s="215">
        <v>-3.2399999999999998E-2</v>
      </c>
      <c r="EL146" s="209">
        <v>-1.1599999999999999E-2</v>
      </c>
      <c r="EM146" s="204">
        <v>-7.1099999999999997E-2</v>
      </c>
      <c r="EN146" s="239">
        <v>-1.43E-2</v>
      </c>
      <c r="EO146" s="209">
        <v>-1.6299999999999999E-2</v>
      </c>
      <c r="EP146" s="210">
        <v>-1.9300000000000001E-2</v>
      </c>
      <c r="EQ146" s="216">
        <v>-2.2100000000000002E-2</v>
      </c>
      <c r="ER146" s="209">
        <v>-2.2100000000000002E-2</v>
      </c>
      <c r="ES146" s="242">
        <v>-2.7699999999999999E-2</v>
      </c>
    </row>
    <row r="147" spans="71:279" ht="15.75" thickBot="1" x14ac:dyDescent="0.3">
      <c r="BS147" s="138"/>
      <c r="BT147" s="139" t="s">
        <v>62</v>
      </c>
      <c r="BU147" s="204">
        <v>3.0800000000000001E-2</v>
      </c>
      <c r="BV147" s="138"/>
      <c r="BW147" s="139"/>
      <c r="BX147" s="220">
        <v>1.6400000000000001E-2</v>
      </c>
      <c r="BY147" s="138"/>
      <c r="BZ147" s="139"/>
      <c r="CA147" s="222">
        <v>2.1399999999999999E-2</v>
      </c>
      <c r="CB147" s="138"/>
      <c r="CC147" s="139"/>
      <c r="CD147" s="220">
        <v>4.87E-2</v>
      </c>
      <c r="CE147" s="138"/>
      <c r="CF147" s="139"/>
      <c r="CG147" s="210">
        <v>2.3400000000000001E-2</v>
      </c>
      <c r="CH147" s="138"/>
      <c r="CI147" s="139"/>
      <c r="CJ147" s="204">
        <v>2.1899999999999999E-2</v>
      </c>
      <c r="CK147" s="138" t="s">
        <v>62</v>
      </c>
      <c r="CL147" s="139"/>
      <c r="CM147" s="220">
        <v>2.6200000000000001E-2</v>
      </c>
      <c r="CN147" s="138" t="s">
        <v>62</v>
      </c>
      <c r="CO147" s="139" t="s">
        <v>62</v>
      </c>
      <c r="CP147" s="204">
        <v>2.46E-2</v>
      </c>
      <c r="CQ147" s="138"/>
      <c r="CR147" s="139"/>
      <c r="CS147" s="222">
        <v>8.09E-2</v>
      </c>
      <c r="CT147" s="138"/>
      <c r="CU147" s="139" t="s">
        <v>62</v>
      </c>
      <c r="CV147" s="222">
        <v>3.4200000000000001E-2</v>
      </c>
      <c r="CW147" s="138"/>
      <c r="CX147" s="139"/>
      <c r="CY147" s="210">
        <v>3.5799999999999998E-2</v>
      </c>
      <c r="CZ147" s="138"/>
      <c r="DA147" s="139"/>
      <c r="DB147" s="210">
        <v>2.1600000000000001E-2</v>
      </c>
      <c r="DC147" s="138"/>
      <c r="DD147" s="139"/>
      <c r="DE147" s="210">
        <v>5.79E-2</v>
      </c>
      <c r="DF147" s="138"/>
      <c r="DG147" s="139"/>
      <c r="DH147" s="204">
        <v>2.58E-2</v>
      </c>
      <c r="DI147" s="138"/>
      <c r="DJ147" s="139"/>
      <c r="DK147" s="203">
        <v>3.2800000000000003E-2</v>
      </c>
      <c r="DM147" t="s">
        <v>62</v>
      </c>
      <c r="DN147" s="325">
        <v>3.2500000000000001E-2</v>
      </c>
      <c r="DO147" s="138" t="s">
        <v>62</v>
      </c>
      <c r="DP147" s="139"/>
      <c r="DQ147" s="221">
        <v>3.8600000000000002E-2</v>
      </c>
      <c r="DR147" s="138"/>
      <c r="DS147" s="139"/>
      <c r="DT147" s="210">
        <v>6.9400000000000003E-2</v>
      </c>
      <c r="DU147" s="138"/>
      <c r="DV147" s="139"/>
      <c r="DW147" s="210">
        <v>4.9200000000000001E-2</v>
      </c>
      <c r="DZ147" s="242">
        <v>4.2599999999999999E-2</v>
      </c>
      <c r="EK147" s="138"/>
      <c r="EL147" s="139"/>
      <c r="EM147" s="220">
        <v>2.29E-2</v>
      </c>
      <c r="EN147" s="138"/>
      <c r="EO147" s="139"/>
      <c r="EP147" s="222">
        <v>3.04E-2</v>
      </c>
      <c r="ES147" s="210">
        <v>1.8700000000000001E-2</v>
      </c>
      <c r="HE147" t="s">
        <v>62</v>
      </c>
    </row>
    <row r="148" spans="71:279" ht="15.75" thickBot="1" x14ac:dyDescent="0.3">
      <c r="BS148" s="138"/>
      <c r="BT148" s="139"/>
      <c r="BU148" s="203">
        <v>-3.3500000000000002E-2</v>
      </c>
      <c r="BV148" s="138" t="s">
        <v>62</v>
      </c>
      <c r="BW148" s="139"/>
      <c r="BX148" s="203">
        <v>-1.6299999999999999E-2</v>
      </c>
      <c r="BY148" s="138"/>
      <c r="BZ148" s="139" t="s">
        <v>62</v>
      </c>
      <c r="CA148" s="210">
        <v>-3.9699999999999999E-2</v>
      </c>
      <c r="CB148" s="138"/>
      <c r="CC148" s="139" t="s">
        <v>62</v>
      </c>
      <c r="CD148" s="222">
        <v>-9.4200000000000006E-2</v>
      </c>
      <c r="CE148" s="138"/>
      <c r="CF148" s="139" t="s">
        <v>62</v>
      </c>
      <c r="CG148" s="204">
        <v>-4.58E-2</v>
      </c>
      <c r="CH148" s="138"/>
      <c r="CI148" s="139" t="s">
        <v>62</v>
      </c>
      <c r="CJ148" s="221">
        <v>-1.6400000000000001E-2</v>
      </c>
      <c r="CK148" s="138"/>
      <c r="CL148" s="139" t="s">
        <v>62</v>
      </c>
      <c r="CM148" s="210">
        <v>-2.1999999999999999E-2</v>
      </c>
      <c r="CN148" s="138"/>
      <c r="CO148" s="139"/>
      <c r="CP148" s="242">
        <v>-3.5700000000000003E-2</v>
      </c>
      <c r="CQ148" s="138" t="s">
        <v>62</v>
      </c>
      <c r="CR148" s="139" t="s">
        <v>62</v>
      </c>
      <c r="CS148" s="205">
        <v>-3.32E-2</v>
      </c>
      <c r="CT148" s="138"/>
      <c r="CU148" s="139" t="s">
        <v>62</v>
      </c>
      <c r="CV148" s="210">
        <v>-4.0899999999999999E-2</v>
      </c>
      <c r="CW148" s="138" t="s">
        <v>62</v>
      </c>
      <c r="CX148" s="139" t="s">
        <v>62</v>
      </c>
      <c r="CY148" s="205">
        <v>-2.1399999999999999E-2</v>
      </c>
      <c r="CZ148" s="138" t="s">
        <v>62</v>
      </c>
      <c r="DA148" s="139" t="s">
        <v>62</v>
      </c>
      <c r="DB148" s="221">
        <v>-1.84E-2</v>
      </c>
      <c r="DC148" s="138" t="s">
        <v>62</v>
      </c>
      <c r="DD148" s="139" t="s">
        <v>62</v>
      </c>
      <c r="DE148" s="220">
        <v>-2.8899999999999999E-2</v>
      </c>
      <c r="DF148" s="138" t="s">
        <v>62</v>
      </c>
      <c r="DG148" s="139" t="s">
        <v>62</v>
      </c>
      <c r="DH148" s="222">
        <v>-2.6800000000000001E-2</v>
      </c>
      <c r="DI148" s="138" t="s">
        <v>62</v>
      </c>
      <c r="DJ148" s="139"/>
      <c r="DK148" s="221">
        <v>-5.8900000000000001E-2</v>
      </c>
      <c r="DL148" t="s">
        <v>62</v>
      </c>
      <c r="DM148" t="s">
        <v>62</v>
      </c>
      <c r="DN148" s="327">
        <v>-2.06E-2</v>
      </c>
      <c r="DO148" s="138"/>
      <c r="DP148" s="139" t="s">
        <v>62</v>
      </c>
      <c r="DQ148" s="204">
        <v>-4.2999999999999997E-2</v>
      </c>
      <c r="DR148" s="138" t="s">
        <v>62</v>
      </c>
      <c r="DS148" s="139" t="s">
        <v>62</v>
      </c>
      <c r="DT148" s="220">
        <v>-2.4799999999999999E-2</v>
      </c>
      <c r="DU148" s="138" t="s">
        <v>62</v>
      </c>
      <c r="DV148" s="139" t="s">
        <v>62</v>
      </c>
      <c r="DW148" s="222">
        <v>-3.6600000000000001E-2</v>
      </c>
      <c r="DX148" t="s">
        <v>62</v>
      </c>
      <c r="DY148" t="s">
        <v>62</v>
      </c>
      <c r="DZ148" s="221">
        <v>-0.03</v>
      </c>
      <c r="EA148" t="s">
        <v>62</v>
      </c>
      <c r="EK148" s="138"/>
      <c r="EL148" s="139" t="s">
        <v>62</v>
      </c>
      <c r="EM148" s="204">
        <v>-5.4199999999999998E-2</v>
      </c>
      <c r="EN148" s="138" t="s">
        <v>62</v>
      </c>
      <c r="EO148" s="139" t="s">
        <v>62</v>
      </c>
      <c r="EP148" s="205">
        <v>-1.7299999999999999E-2</v>
      </c>
      <c r="EQ148" t="s">
        <v>62</v>
      </c>
      <c r="ER148" t="s">
        <v>62</v>
      </c>
      <c r="ES148" s="242">
        <v>-2.64E-2</v>
      </c>
      <c r="ET148" t="s">
        <v>62</v>
      </c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  <c r="HD148" t="s">
        <v>62</v>
      </c>
      <c r="HE148" s="59"/>
      <c r="HF148" t="s">
        <v>62</v>
      </c>
      <c r="HH148" s="59"/>
      <c r="HI148" t="s">
        <v>62</v>
      </c>
      <c r="HK148" s="59"/>
      <c r="HN148" s="59"/>
      <c r="HQ148" s="59"/>
      <c r="HR148" t="s">
        <v>62</v>
      </c>
      <c r="HT148" s="59"/>
      <c r="HU148" t="s">
        <v>62</v>
      </c>
      <c r="HW148" s="59"/>
      <c r="HZ148" s="59"/>
      <c r="IA148" t="s">
        <v>62</v>
      </c>
      <c r="IC148" s="59"/>
      <c r="IF148" s="59"/>
      <c r="II148" s="59"/>
      <c r="IL148" s="59"/>
      <c r="IM148" t="s">
        <v>62</v>
      </c>
      <c r="IO148" s="59"/>
      <c r="IQ148" t="s">
        <v>62</v>
      </c>
      <c r="IR148" s="59"/>
      <c r="IS148" t="s">
        <v>62</v>
      </c>
      <c r="IU148" s="59"/>
      <c r="IV148" t="s">
        <v>62</v>
      </c>
      <c r="IX148" s="59"/>
      <c r="JA148" s="59"/>
      <c r="JI148" t="s">
        <v>62</v>
      </c>
      <c r="JK148" t="s">
        <v>62</v>
      </c>
    </row>
    <row r="149" spans="71:279" ht="15.75" thickBot="1" x14ac:dyDescent="0.3">
      <c r="BS149" s="194"/>
      <c r="BT149" s="192"/>
      <c r="BU149" s="292"/>
      <c r="BV149" s="190"/>
      <c r="BW149" s="296"/>
      <c r="BX149" s="292"/>
      <c r="BY149" s="190"/>
      <c r="BZ149" s="296"/>
      <c r="CA149" s="292"/>
      <c r="CB149" s="190"/>
      <c r="CC149" s="296"/>
      <c r="CD149" s="292"/>
      <c r="CE149" s="261">
        <v>0.67449999999999999</v>
      </c>
      <c r="CF149" s="257">
        <v>0.67630000000000001</v>
      </c>
      <c r="CG149" s="262">
        <v>0.67490000000000006</v>
      </c>
      <c r="CH149" s="261">
        <v>0.70850000000000002</v>
      </c>
      <c r="CI149" s="257">
        <v>0.70809999999999995</v>
      </c>
      <c r="CJ149" s="262">
        <v>0.70879999999999999</v>
      </c>
      <c r="CK149" s="261">
        <v>0.70960000000000001</v>
      </c>
      <c r="CL149" s="257">
        <v>0.70730000000000004</v>
      </c>
      <c r="CM149" s="262">
        <v>0.70609999999999995</v>
      </c>
      <c r="CN149" s="261">
        <v>0.67300000000000004</v>
      </c>
      <c r="CO149" s="257">
        <v>0.6734</v>
      </c>
      <c r="CP149" s="262">
        <v>0.67359999999999998</v>
      </c>
      <c r="CQ149" s="261">
        <v>0.71209999999999996</v>
      </c>
      <c r="CR149" s="257">
        <v>0.71109999999999995</v>
      </c>
      <c r="CS149" s="262">
        <v>0.70889999999999997</v>
      </c>
      <c r="CT149" s="261">
        <v>111.06</v>
      </c>
      <c r="CU149" s="257">
        <v>0.7107</v>
      </c>
      <c r="CV149" s="262">
        <v>0.71050000000000002</v>
      </c>
      <c r="CW149" s="261">
        <v>0.70850000000000002</v>
      </c>
      <c r="CX149" s="257">
        <v>0.71109999999999995</v>
      </c>
      <c r="CY149" s="262">
        <v>0.71399999999999997</v>
      </c>
      <c r="CZ149" s="261">
        <v>110.55</v>
      </c>
      <c r="DA149" s="257">
        <v>110.54</v>
      </c>
      <c r="DB149" s="262">
        <v>0.71299999999999997</v>
      </c>
      <c r="DC149" s="261">
        <v>0.71160000000000001</v>
      </c>
      <c r="DD149" s="257">
        <v>0.7107</v>
      </c>
      <c r="DE149" s="262">
        <v>110.6</v>
      </c>
      <c r="DF149" s="261">
        <v>110.89</v>
      </c>
      <c r="DG149" s="257">
        <v>110.75</v>
      </c>
      <c r="DH149" s="262">
        <v>110.85</v>
      </c>
      <c r="DI149" s="261">
        <v>0.71109999999999995</v>
      </c>
      <c r="DJ149" s="257">
        <v>1.8387</v>
      </c>
      <c r="DK149" s="262">
        <v>0.70909999999999995</v>
      </c>
      <c r="DL149" s="257">
        <v>0.7117</v>
      </c>
      <c r="DM149" s="257">
        <v>110.86</v>
      </c>
      <c r="DN149" s="328">
        <v>110.68</v>
      </c>
      <c r="DO149" s="190"/>
      <c r="DP149" s="257">
        <v>144.94999999999999</v>
      </c>
      <c r="DQ149" s="262">
        <v>145.44</v>
      </c>
      <c r="DR149" s="261">
        <v>145.76</v>
      </c>
      <c r="DS149" s="257">
        <v>146.16</v>
      </c>
      <c r="DT149" s="262">
        <v>146.54</v>
      </c>
      <c r="DU149" s="261">
        <v>146.32</v>
      </c>
      <c r="DV149" s="257">
        <v>147.27000000000001</v>
      </c>
      <c r="DW149" s="262">
        <v>147.72</v>
      </c>
      <c r="DX149" s="257">
        <v>147.16</v>
      </c>
      <c r="DY149" s="257">
        <v>147.34</v>
      </c>
      <c r="DZ149" s="257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61">
        <v>85.14</v>
      </c>
      <c r="EL149" s="257">
        <v>76.47</v>
      </c>
      <c r="EM149" s="262">
        <v>1.3297000000000001</v>
      </c>
      <c r="EN149" s="261">
        <v>0.90539999999999998</v>
      </c>
      <c r="EO149" s="257">
        <v>1.3319000000000001</v>
      </c>
      <c r="EP149" s="262">
        <v>0.90739999999999998</v>
      </c>
      <c r="EQ149" s="257">
        <v>1.3334999999999999</v>
      </c>
      <c r="ER149" s="257">
        <v>1.3344</v>
      </c>
      <c r="ES149" s="257">
        <v>1.3351</v>
      </c>
      <c r="ET149" s="50"/>
      <c r="EU149" s="50"/>
      <c r="EV149" s="191"/>
      <c r="EW149" s="50"/>
      <c r="EX149" s="50"/>
      <c r="EY149" s="191"/>
      <c r="EZ149" s="50"/>
      <c r="FA149" s="50"/>
      <c r="FB149" s="191"/>
      <c r="FC149" s="50"/>
      <c r="FD149" s="50"/>
      <c r="FE149" s="191"/>
      <c r="FF149" s="50"/>
      <c r="FG149" s="50"/>
      <c r="FH149" s="191"/>
      <c r="FI149" s="50"/>
      <c r="FJ149" s="50"/>
      <c r="FK149" s="191"/>
      <c r="FL149" s="50"/>
      <c r="FM149" s="50"/>
      <c r="FN149" s="191"/>
      <c r="FO149" s="50"/>
      <c r="FP149" s="50"/>
      <c r="FQ149" s="191"/>
      <c r="FR149" s="50"/>
      <c r="FS149" s="50"/>
      <c r="FT149" s="191"/>
      <c r="FU149" s="50"/>
      <c r="FV149" s="50"/>
      <c r="FW149" s="191"/>
      <c r="FX149" s="50"/>
      <c r="FY149" s="50"/>
      <c r="FZ149" s="191"/>
      <c r="GA149" s="50"/>
      <c r="GB149" s="50"/>
      <c r="GC149" s="191"/>
      <c r="GD149" s="50"/>
      <c r="GE149" s="50"/>
      <c r="GF149" s="191"/>
      <c r="GG149" s="50"/>
      <c r="GH149" s="50"/>
      <c r="GI149" s="191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C149" s="191"/>
      <c r="HD149" s="50"/>
      <c r="HE149" s="191"/>
      <c r="HF149" s="50"/>
      <c r="HG149" s="50"/>
      <c r="HH149" s="191"/>
      <c r="HI149" s="50"/>
      <c r="HJ149" s="50"/>
      <c r="HK149" s="191"/>
      <c r="HL149" s="50"/>
      <c r="HM149" s="50"/>
      <c r="HN149" s="191"/>
      <c r="HO149" s="50"/>
      <c r="HP149" s="50"/>
      <c r="HQ149" s="191"/>
      <c r="HR149" s="50"/>
      <c r="HS149" s="50"/>
      <c r="HT149" s="191"/>
      <c r="HU149" s="50"/>
      <c r="HV149" s="50"/>
      <c r="HW149" s="191"/>
      <c r="HX149" s="50"/>
      <c r="HY149" s="50"/>
      <c r="HZ149" s="191"/>
      <c r="IA149" s="50"/>
      <c r="IB149" s="50"/>
      <c r="IC149" s="191"/>
      <c r="ID149" s="50"/>
      <c r="IE149" s="50"/>
      <c r="IF149" s="191"/>
      <c r="IG149" s="50"/>
      <c r="IH149" s="50"/>
      <c r="II149" s="191"/>
      <c r="IJ149" s="50"/>
      <c r="IK149" s="50"/>
      <c r="IL149" s="191"/>
      <c r="IM149" s="50"/>
      <c r="IN149" s="50"/>
      <c r="IO149" s="191"/>
      <c r="IP149" s="50"/>
      <c r="IQ149" s="50"/>
      <c r="IR149" s="191"/>
      <c r="IS149" s="50"/>
      <c r="IT149" s="50"/>
      <c r="IU149" s="191"/>
      <c r="IV149" s="50"/>
      <c r="IW149" s="50"/>
      <c r="IX149" s="191"/>
      <c r="IY149" s="50"/>
      <c r="IZ149" s="50"/>
      <c r="JA149" s="191"/>
      <c r="JB149" s="50"/>
      <c r="JC149" s="50"/>
      <c r="JD149" s="50"/>
      <c r="JE149" s="50"/>
      <c r="JF149" s="50"/>
      <c r="JG149" s="50"/>
      <c r="JH149" s="50"/>
      <c r="JI149" s="50"/>
      <c r="JJ149" s="50"/>
      <c r="JK149" s="50"/>
      <c r="JL149" s="50"/>
      <c r="JM149" s="50"/>
      <c r="JN149" s="50"/>
      <c r="JO149" s="50"/>
      <c r="JP149" s="50"/>
      <c r="JQ149" s="50"/>
      <c r="JR149" s="50"/>
      <c r="JS149" s="50"/>
    </row>
    <row r="150" spans="71:279" ht="15.75" thickBot="1" x14ac:dyDescent="0.3">
      <c r="BS150" s="158" t="s">
        <v>40</v>
      </c>
      <c r="BT150" s="122" t="s">
        <v>44</v>
      </c>
      <c r="BU150" s="177" t="s">
        <v>70</v>
      </c>
      <c r="BV150" s="142" t="s">
        <v>70</v>
      </c>
      <c r="BW150" s="117" t="s">
        <v>70</v>
      </c>
      <c r="BX150" s="177" t="s">
        <v>70</v>
      </c>
      <c r="BY150" s="223" t="s">
        <v>70</v>
      </c>
      <c r="BZ150" s="42" t="s">
        <v>70</v>
      </c>
      <c r="CA150" s="155" t="s">
        <v>37</v>
      </c>
      <c r="CB150" s="158" t="s">
        <v>40</v>
      </c>
      <c r="CC150" s="119" t="s">
        <v>40</v>
      </c>
      <c r="CD150" s="180" t="s">
        <v>40</v>
      </c>
      <c r="CE150" s="158" t="s">
        <v>41</v>
      </c>
      <c r="CF150" s="119" t="s">
        <v>41</v>
      </c>
      <c r="CG150" s="180" t="s">
        <v>41</v>
      </c>
      <c r="CH150" s="158" t="s">
        <v>40</v>
      </c>
      <c r="CI150" s="119" t="s">
        <v>40</v>
      </c>
      <c r="CJ150" s="180" t="s">
        <v>40</v>
      </c>
      <c r="CK150" s="158" t="s">
        <v>40</v>
      </c>
      <c r="CL150" s="119" t="s">
        <v>40</v>
      </c>
      <c r="CM150" s="180" t="s">
        <v>40</v>
      </c>
      <c r="CN150" s="158" t="s">
        <v>41</v>
      </c>
      <c r="CO150" s="119" t="s">
        <v>41</v>
      </c>
      <c r="CP150" s="180" t="s">
        <v>41</v>
      </c>
      <c r="CQ150" s="158" t="s">
        <v>40</v>
      </c>
      <c r="CR150" s="119" t="s">
        <v>40</v>
      </c>
      <c r="CS150" s="180" t="s">
        <v>40</v>
      </c>
      <c r="CT150" s="158" t="s">
        <v>39</v>
      </c>
      <c r="CU150" s="119" t="s">
        <v>40</v>
      </c>
      <c r="CV150" s="180" t="s">
        <v>40</v>
      </c>
      <c r="CW150" s="158" t="s">
        <v>40</v>
      </c>
      <c r="CX150" s="119" t="s">
        <v>40</v>
      </c>
      <c r="CY150" s="180" t="s">
        <v>40</v>
      </c>
      <c r="CZ150" s="158" t="s">
        <v>39</v>
      </c>
      <c r="DA150" s="119" t="s">
        <v>39</v>
      </c>
      <c r="DB150" s="180" t="s">
        <v>40</v>
      </c>
      <c r="DC150" s="158" t="s">
        <v>40</v>
      </c>
      <c r="DD150" s="119" t="s">
        <v>40</v>
      </c>
      <c r="DE150" s="180" t="s">
        <v>39</v>
      </c>
      <c r="DF150" s="158" t="s">
        <v>39</v>
      </c>
      <c r="DG150" s="119" t="s">
        <v>39</v>
      </c>
      <c r="DH150" s="180" t="s">
        <v>39</v>
      </c>
      <c r="DI150" s="158" t="s">
        <v>40</v>
      </c>
      <c r="DJ150" s="188" t="s">
        <v>53</v>
      </c>
      <c r="DK150" s="180" t="s">
        <v>40</v>
      </c>
      <c r="DL150" s="119" t="s">
        <v>40</v>
      </c>
      <c r="DM150" s="119" t="s">
        <v>39</v>
      </c>
      <c r="DN150" s="337" t="s">
        <v>39</v>
      </c>
      <c r="DO150" s="345"/>
      <c r="DP150" s="188" t="s">
        <v>52</v>
      </c>
      <c r="DQ150" s="199" t="s">
        <v>52</v>
      </c>
      <c r="DR150" s="164" t="s">
        <v>52</v>
      </c>
      <c r="DS150" s="188" t="s">
        <v>52</v>
      </c>
      <c r="DT150" s="199" t="s">
        <v>52</v>
      </c>
      <c r="DU150" s="164" t="s">
        <v>52</v>
      </c>
      <c r="DV150" s="188" t="s">
        <v>52</v>
      </c>
      <c r="DW150" s="199" t="s">
        <v>52</v>
      </c>
      <c r="DX150" s="188" t="s">
        <v>52</v>
      </c>
      <c r="DY150" s="188" t="s">
        <v>52</v>
      </c>
      <c r="DZ150" s="188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42" t="s">
        <v>70</v>
      </c>
      <c r="EL150" s="168" t="s">
        <v>67</v>
      </c>
      <c r="EM150" s="180" t="s">
        <v>42</v>
      </c>
      <c r="EN150" s="200" t="s">
        <v>68</v>
      </c>
      <c r="EO150" s="119" t="s">
        <v>42</v>
      </c>
      <c r="EP150" s="186" t="s">
        <v>68</v>
      </c>
      <c r="EQ150" s="119" t="s">
        <v>42</v>
      </c>
      <c r="ER150" s="119" t="s">
        <v>42</v>
      </c>
      <c r="ES150" s="119" t="s">
        <v>42</v>
      </c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</row>
    <row r="151" spans="71:279" ht="15.75" thickBot="1" x14ac:dyDescent="0.3">
      <c r="BS151" s="146">
        <f t="shared" ref="BS151:CK151" si="344">SUM(BS136, -BS143)</f>
        <v>3.2199999999999999E-2</v>
      </c>
      <c r="BT151" s="120">
        <f t="shared" si="344"/>
        <v>4.6799999999999994E-2</v>
      </c>
      <c r="BU151" s="179">
        <f t="shared" si="344"/>
        <v>6.4299999999999996E-2</v>
      </c>
      <c r="BV151" s="146">
        <f t="shared" si="344"/>
        <v>8.9200000000000002E-2</v>
      </c>
      <c r="BW151" s="120">
        <f t="shared" si="344"/>
        <v>8.8700000000000001E-2</v>
      </c>
      <c r="BX151" s="179">
        <f t="shared" si="344"/>
        <v>8.77E-2</v>
      </c>
      <c r="BY151" s="224">
        <f t="shared" si="344"/>
        <v>8.2400000000000001E-2</v>
      </c>
      <c r="BZ151" s="15">
        <f t="shared" si="344"/>
        <v>9.1600000000000001E-2</v>
      </c>
      <c r="CA151" s="151">
        <f t="shared" si="344"/>
        <v>9.0400000000000008E-2</v>
      </c>
      <c r="CB151" s="146">
        <f t="shared" si="344"/>
        <v>0.15129999999999999</v>
      </c>
      <c r="CC151" s="120">
        <f t="shared" si="344"/>
        <v>0.15250000000000002</v>
      </c>
      <c r="CD151" s="179">
        <f t="shared" si="344"/>
        <v>0.184</v>
      </c>
      <c r="CE151" s="146">
        <f t="shared" si="344"/>
        <v>0.1986</v>
      </c>
      <c r="CF151" s="120">
        <f t="shared" si="344"/>
        <v>0.18729999999999999</v>
      </c>
      <c r="CG151" s="179">
        <f t="shared" si="344"/>
        <v>0.19839999999999999</v>
      </c>
      <c r="CH151" s="146">
        <f t="shared" si="344"/>
        <v>0.20330000000000001</v>
      </c>
      <c r="CI151" s="120">
        <f t="shared" si="344"/>
        <v>0.2079</v>
      </c>
      <c r="CJ151" s="179">
        <f t="shared" si="344"/>
        <v>0.20080000000000001</v>
      </c>
      <c r="CK151" s="146">
        <f t="shared" si="344"/>
        <v>0.1918</v>
      </c>
      <c r="CL151" s="120">
        <f t="shared" ref="CL151:CM151" si="345">SUM(CL136, -CL143)</f>
        <v>0.21650000000000003</v>
      </c>
      <c r="CM151" s="179">
        <f t="shared" si="345"/>
        <v>0.22700000000000001</v>
      </c>
      <c r="CN151" s="146">
        <f t="shared" ref="CN151:CW151" si="346">SUM(CN136, -CN143)</f>
        <v>0.214</v>
      </c>
      <c r="CO151" s="120">
        <f t="shared" si="346"/>
        <v>0.21229999999999999</v>
      </c>
      <c r="CP151" s="179">
        <f t="shared" si="346"/>
        <v>0.2079</v>
      </c>
      <c r="CQ151" s="146">
        <f t="shared" si="346"/>
        <v>0.1575</v>
      </c>
      <c r="CR151" s="120">
        <f t="shared" si="346"/>
        <v>0.1694</v>
      </c>
      <c r="CS151" s="179">
        <f t="shared" si="346"/>
        <v>0.1953</v>
      </c>
      <c r="CT151" s="144">
        <f t="shared" si="346"/>
        <v>0.17520000000000002</v>
      </c>
      <c r="CU151" s="120">
        <f t="shared" si="346"/>
        <v>0.1759</v>
      </c>
      <c r="CV151" s="179">
        <f t="shared" si="346"/>
        <v>0.1782</v>
      </c>
      <c r="CW151" s="146">
        <f t="shared" si="346"/>
        <v>0.19940000000000002</v>
      </c>
      <c r="CX151" s="120">
        <f t="shared" ref="CX151:CY151" si="347">SUM(CX136, -CX143)</f>
        <v>0.1694</v>
      </c>
      <c r="CY151" s="179">
        <f t="shared" ref="CY151:CZ151" si="348">SUM(CY136, -CY143)</f>
        <v>0.13890000000000002</v>
      </c>
      <c r="CZ151" s="144">
        <f>SUM(CZ136, -CZ143)</f>
        <v>0.14529999999999998</v>
      </c>
      <c r="DA151" s="116">
        <f>SUM(DA136, -DA143)</f>
        <v>0.14479999999999998</v>
      </c>
      <c r="DB151" s="179">
        <f>SUM(DB136, -DB143)</f>
        <v>0.14679999999999999</v>
      </c>
      <c r="DC151" s="146">
        <f>SUM(DC136, -DC143)</f>
        <v>0.1696</v>
      </c>
      <c r="DD151" s="120">
        <f>SUM(DD136, -DD143)</f>
        <v>0.17349999999999999</v>
      </c>
      <c r="DE151" s="176">
        <f>SUM(DE136, -DE143)</f>
        <v>0.1449</v>
      </c>
      <c r="DF151" s="144">
        <f>SUM(DF136, -DF143)</f>
        <v>0.16470000000000001</v>
      </c>
      <c r="DG151" s="116">
        <f>SUM(DG136, -DG143)</f>
        <v>0.15709999999999999</v>
      </c>
      <c r="DH151" s="176">
        <f>SUM(DH136, -DH143)</f>
        <v>0.16420000000000001</v>
      </c>
      <c r="DI151" s="146">
        <f>SUM(DI136, -DI143)</f>
        <v>0.16120000000000001</v>
      </c>
      <c r="DJ151" s="116">
        <f>SUM(DJ136, -DJ143)</f>
        <v>0.17860000000000001</v>
      </c>
      <c r="DK151" s="179">
        <f>SUM(DK136, -DK143)</f>
        <v>0.19020000000000001</v>
      </c>
      <c r="DL151" s="120">
        <f>SUM(DL136, -DL143)</f>
        <v>0.1643</v>
      </c>
      <c r="DM151" s="116">
        <f>SUM(DM136, -DM143)</f>
        <v>0.1678</v>
      </c>
      <c r="DN151" s="335">
        <f>SUM(DN136, -DN143)</f>
        <v>0.1502</v>
      </c>
      <c r="DO151" s="346">
        <f>SUM(DO136, -DO143,)</f>
        <v>0</v>
      </c>
      <c r="DP151" s="115">
        <f>SUM(DP136, -DP143)</f>
        <v>0.17080000000000001</v>
      </c>
      <c r="DQ151" s="175">
        <f>SUM(DQ136, -DQ143)</f>
        <v>0.19900000000000001</v>
      </c>
      <c r="DR151" s="153">
        <f>SUM(DR136, -DR143)</f>
        <v>0.2175</v>
      </c>
      <c r="DS151" s="115">
        <f>SUM(DS136, -DS143)</f>
        <v>0.25130000000000002</v>
      </c>
      <c r="DT151" s="175">
        <f>SUM(DT136, -DT143)</f>
        <v>0.25900000000000001</v>
      </c>
      <c r="DU151" s="153">
        <f>SUM(DU136, -DU143)</f>
        <v>0.25219999999999998</v>
      </c>
      <c r="DV151" s="115">
        <f>SUM(DV136, -DV143)</f>
        <v>0.30459999999999998</v>
      </c>
      <c r="DW151" s="175">
        <f>SUM(DW136, -DW143)</f>
        <v>0.32619999999999999</v>
      </c>
      <c r="DX151" s="115">
        <f>SUM(DX136, -DX143)</f>
        <v>0.29630000000000001</v>
      </c>
      <c r="DY151" s="115">
        <f>SUM(DY136, -DY143)</f>
        <v>0.30780000000000002</v>
      </c>
      <c r="DZ151" s="115">
        <f>SUM(DZ136, -DZ143)</f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349">SUM(EC136, -EC143)</f>
        <v>0</v>
      </c>
      <c r="ED151" s="6">
        <f t="shared" si="349"/>
        <v>0</v>
      </c>
      <c r="EE151" s="6">
        <f t="shared" si="349"/>
        <v>0</v>
      </c>
      <c r="EF151" s="6">
        <f t="shared" si="349"/>
        <v>0</v>
      </c>
      <c r="EG151" s="6">
        <f t="shared" si="349"/>
        <v>0</v>
      </c>
      <c r="EH151" s="6">
        <f t="shared" si="349"/>
        <v>0</v>
      </c>
      <c r="EI151" s="6">
        <f t="shared" si="349"/>
        <v>0</v>
      </c>
      <c r="EK151" s="146">
        <f>SUM(EK136, -EK143)</f>
        <v>5.45E-2</v>
      </c>
      <c r="EL151" s="208">
        <f>SUM(EL136, -EL143)</f>
        <v>6.4100000000000004E-2</v>
      </c>
      <c r="EM151" s="179">
        <f>SUM(EM136, -EM143)</f>
        <v>7.7100000000000002E-2</v>
      </c>
      <c r="EN151" s="144">
        <f>SUM(EN136, -EN143)</f>
        <v>7.7899999999999997E-2</v>
      </c>
      <c r="EO151" s="120">
        <f>SUM(EO136, -EO143)</f>
        <v>8.8499999999999995E-2</v>
      </c>
      <c r="EP151" s="176">
        <f>SUM(EP136, -EP143)</f>
        <v>0.10680000000000001</v>
      </c>
      <c r="EQ151" s="120">
        <f>SUM(EQ136, -EQ143)</f>
        <v>0.1021</v>
      </c>
      <c r="ER151" s="120">
        <f>SUM(ER136, -ER143)</f>
        <v>0.10980000000000001</v>
      </c>
      <c r="ES151" s="120">
        <f>SUM(ES136, -ES143)</f>
        <v>0.114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50">SUM(GU136, -GU143)</f>
        <v>0</v>
      </c>
      <c r="GV151" s="6">
        <f t="shared" si="350"/>
        <v>0</v>
      </c>
      <c r="GW151" s="6">
        <f t="shared" si="350"/>
        <v>0</v>
      </c>
      <c r="GX151" s="6">
        <f t="shared" si="350"/>
        <v>0</v>
      </c>
      <c r="GY151" s="6">
        <f t="shared" si="350"/>
        <v>0</v>
      </c>
      <c r="GZ151" s="6">
        <f t="shared" si="350"/>
        <v>0</v>
      </c>
      <c r="HA151" s="6">
        <f t="shared" si="350"/>
        <v>0</v>
      </c>
      <c r="HC151" s="6">
        <f>SUM(HC138, -HC143)</f>
        <v>0</v>
      </c>
      <c r="HD151" s="6">
        <f>SUM(HD136, -HD143)</f>
        <v>0</v>
      </c>
      <c r="HE151" s="6">
        <f>SUM(HE138, -HE143)</f>
        <v>0</v>
      </c>
      <c r="HF151" s="6">
        <f>SUM(HF136, -HF143)</f>
        <v>0</v>
      </c>
      <c r="HG151" s="6">
        <f>SUM(HG136, -HG143)</f>
        <v>0</v>
      </c>
      <c r="HH151" s="6">
        <f>SUM(HH136, -HH143)</f>
        <v>0</v>
      </c>
      <c r="HI151" s="6">
        <f>SUM(HI136, -HI143,)</f>
        <v>0</v>
      </c>
      <c r="HJ151" s="6">
        <f>SUM(HJ136, -HJ143,)</f>
        <v>0</v>
      </c>
      <c r="HK151" s="6">
        <f>SUM(HK136, -HK143)</f>
        <v>0</v>
      </c>
      <c r="HL151" s="6">
        <f>SUM(HL136, -HL143)</f>
        <v>0</v>
      </c>
      <c r="HM151" s="6">
        <f>SUM(HM136, -HM143)</f>
        <v>0</v>
      </c>
      <c r="HN151" s="6">
        <f>SUM(HN136, -HN143)</f>
        <v>0</v>
      </c>
      <c r="HO151" s="6">
        <f>SUM(HO136, -HO143,)</f>
        <v>0</v>
      </c>
      <c r="HP151" s="6">
        <f>SUM(HP136, -HP143,)</f>
        <v>0</v>
      </c>
      <c r="HQ151" s="6">
        <f>SUM(HQ136, -HQ143)</f>
        <v>0</v>
      </c>
      <c r="HR151" s="6">
        <f>SUM(HR136, -HR143)</f>
        <v>0</v>
      </c>
      <c r="HS151" s="6">
        <f>SUM(HS136, -HS143)</f>
        <v>0</v>
      </c>
      <c r="HT151" s="6">
        <f>SUM(HT136, -HT143)</f>
        <v>0</v>
      </c>
      <c r="HU151" s="6">
        <f>SUM(HU136, -HU143,)</f>
        <v>0</v>
      </c>
      <c r="HV151" s="6">
        <f>SUM(HV136, -HV143,)</f>
        <v>0</v>
      </c>
      <c r="HW151" s="6">
        <f>SUM(HW136, -HW143)</f>
        <v>0</v>
      </c>
      <c r="HX151" s="6">
        <f>SUM(HX136, -HX143)</f>
        <v>0</v>
      </c>
      <c r="HY151" s="6">
        <f>SUM(HY136, -HY143)</f>
        <v>0</v>
      </c>
      <c r="HZ151" s="6">
        <f>SUM(HZ136, -HZ143)</f>
        <v>0</v>
      </c>
      <c r="IA151" s="6">
        <f>SUM(IA136, -IA143,)</f>
        <v>0</v>
      </c>
      <c r="IB151" s="6">
        <f>SUM(IB136, -IB143,)</f>
        <v>0</v>
      </c>
      <c r="IC151" s="6">
        <f>SUM(IC136, -IC143)</f>
        <v>0</v>
      </c>
      <c r="ID151" s="6">
        <f>SUM(ID136, -ID143)</f>
        <v>0</v>
      </c>
      <c r="IE151" s="6">
        <f>SUM(IE136, -IE143)</f>
        <v>0</v>
      </c>
      <c r="IF151" s="6">
        <f>SUM(IF136, -IF143)</f>
        <v>0</v>
      </c>
      <c r="IG151" s="6">
        <f>SUM(IG136, -IG143,)</f>
        <v>0</v>
      </c>
      <c r="IH151" s="6">
        <f>SUM(IH136, -IH143,)</f>
        <v>0</v>
      </c>
      <c r="II151" s="6">
        <f>SUM(II136, -II143)</f>
        <v>0</v>
      </c>
      <c r="IJ151" s="6">
        <f>SUM(IJ136, -IJ143)</f>
        <v>0</v>
      </c>
      <c r="IK151" s="6">
        <f>SUM(IK136, -IK143)</f>
        <v>0</v>
      </c>
      <c r="IL151" s="6">
        <f>SUM(IL136, -IL143)</f>
        <v>0</v>
      </c>
      <c r="IM151" s="6">
        <f>SUM(IM136, -IM143,)</f>
        <v>0</v>
      </c>
      <c r="IN151" s="6">
        <f>SUM(IN136, -IN143,)</f>
        <v>0</v>
      </c>
      <c r="IO151" s="6">
        <f>SUM(IO136, -IO143)</f>
        <v>0</v>
      </c>
      <c r="IP151" s="6">
        <f>SUM(IP136, -IP143)</f>
        <v>0</v>
      </c>
      <c r="IQ151" s="6">
        <f>SUM(IQ136, -IQ143)</f>
        <v>0</v>
      </c>
      <c r="IR151" s="6">
        <f>SUM(IR136, -IR143)</f>
        <v>0</v>
      </c>
      <c r="IS151" s="6">
        <f>SUM(IS136, -IS143,)</f>
        <v>0</v>
      </c>
      <c r="IT151" s="6">
        <f>SUM(IT136, -IT143,)</f>
        <v>0</v>
      </c>
      <c r="IU151" s="6">
        <f>SUM(IU136, -IU143)</f>
        <v>0</v>
      </c>
      <c r="IV151" s="6">
        <f>SUM(IV136, -IV143)</f>
        <v>0</v>
      </c>
      <c r="IW151" s="6">
        <f>SUM(IW136, -IW143)</f>
        <v>0</v>
      </c>
      <c r="IX151" s="6">
        <f>SUM(IX136, -IX143)</f>
        <v>0</v>
      </c>
      <c r="IY151" s="6">
        <f>SUM(IY136, -IY143,)</f>
        <v>0</v>
      </c>
      <c r="IZ151" s="6">
        <f>SUM(IZ136, -IZ143,)</f>
        <v>0</v>
      </c>
      <c r="JA151" s="6">
        <f>SUM(JA136, -JA143)</f>
        <v>0</v>
      </c>
      <c r="JB151" s="6">
        <f>SUM(JB136, -JB143)</f>
        <v>0</v>
      </c>
      <c r="JC151" s="6">
        <f>SUM(JC136, -JC143)</f>
        <v>0</v>
      </c>
      <c r="JD151" s="6">
        <f>SUM(JD136, -JD143)</f>
        <v>0</v>
      </c>
      <c r="JE151" s="6">
        <f>SUM(JE136, -JE143,)</f>
        <v>0</v>
      </c>
      <c r="JF151" s="6">
        <f>SUM(JF136, -JF143,)</f>
        <v>0</v>
      </c>
      <c r="JG151" s="6">
        <f>SUM(JG136, -JG143)</f>
        <v>0</v>
      </c>
      <c r="JH151" s="6">
        <f>SUM(JH136, -JH143)</f>
        <v>0</v>
      </c>
      <c r="JI151" s="6">
        <f>SUM(JI136, -JI143)</f>
        <v>0</v>
      </c>
      <c r="JJ151" s="6">
        <f>SUM(JJ136, -JJ143)</f>
        <v>0</v>
      </c>
      <c r="JK151" s="6">
        <f>SUM(JK136, -JK143,)</f>
        <v>0</v>
      </c>
      <c r="JL151" s="6">
        <f>SUM(JL136, -JL143,)</f>
        <v>0</v>
      </c>
      <c r="JM151" s="6">
        <f t="shared" ref="JM151:JS151" si="351">SUM(JM136, -JM143)</f>
        <v>0</v>
      </c>
      <c r="JN151" s="6">
        <f t="shared" si="351"/>
        <v>0</v>
      </c>
      <c r="JO151" s="6">
        <f t="shared" si="351"/>
        <v>0</v>
      </c>
      <c r="JP151" s="6">
        <f t="shared" si="351"/>
        <v>0</v>
      </c>
      <c r="JQ151" s="6">
        <f t="shared" si="351"/>
        <v>0</v>
      </c>
      <c r="JR151" s="6">
        <f t="shared" si="351"/>
        <v>0</v>
      </c>
      <c r="JS151" s="6">
        <f t="shared" si="351"/>
        <v>0</v>
      </c>
    </row>
    <row r="152" spans="71:279" ht="15.75" thickBot="1" x14ac:dyDescent="0.3">
      <c r="BS152" s="164" t="s">
        <v>53</v>
      </c>
      <c r="BT152" s="121" t="s">
        <v>51</v>
      </c>
      <c r="BU152" s="183" t="s">
        <v>46</v>
      </c>
      <c r="BV152" s="158" t="s">
        <v>39</v>
      </c>
      <c r="BW152" s="119" t="s">
        <v>39</v>
      </c>
      <c r="BX152" s="180" t="s">
        <v>39</v>
      </c>
      <c r="BY152" s="259" t="s">
        <v>39</v>
      </c>
      <c r="BZ152" s="11" t="s">
        <v>39</v>
      </c>
      <c r="CA152" s="155" t="s">
        <v>39</v>
      </c>
      <c r="CB152" s="154" t="s">
        <v>47</v>
      </c>
      <c r="CC152" s="122" t="s">
        <v>47</v>
      </c>
      <c r="CD152" s="180" t="s">
        <v>41</v>
      </c>
      <c r="CE152" s="158" t="s">
        <v>40</v>
      </c>
      <c r="CF152" s="119" t="s">
        <v>40</v>
      </c>
      <c r="CG152" s="180" t="s">
        <v>40</v>
      </c>
      <c r="CH152" s="158" t="s">
        <v>41</v>
      </c>
      <c r="CI152" s="119" t="s">
        <v>41</v>
      </c>
      <c r="CJ152" s="180" t="s">
        <v>41</v>
      </c>
      <c r="CK152" s="158" t="s">
        <v>41</v>
      </c>
      <c r="CL152" s="119" t="s">
        <v>41</v>
      </c>
      <c r="CM152" s="180" t="s">
        <v>41</v>
      </c>
      <c r="CN152" s="158" t="s">
        <v>40</v>
      </c>
      <c r="CO152" s="119" t="s">
        <v>40</v>
      </c>
      <c r="CP152" s="180" t="s">
        <v>40</v>
      </c>
      <c r="CQ152" s="158" t="s">
        <v>39</v>
      </c>
      <c r="CR152" s="119" t="s">
        <v>39</v>
      </c>
      <c r="CS152" s="180" t="s">
        <v>39</v>
      </c>
      <c r="CT152" s="158" t="s">
        <v>40</v>
      </c>
      <c r="CU152" s="119" t="s">
        <v>39</v>
      </c>
      <c r="CV152" s="180" t="s">
        <v>37</v>
      </c>
      <c r="CW152" s="158" t="s">
        <v>37</v>
      </c>
      <c r="CX152" s="119" t="s">
        <v>37</v>
      </c>
      <c r="CY152" s="180" t="s">
        <v>39</v>
      </c>
      <c r="CZ152" s="158" t="s">
        <v>40</v>
      </c>
      <c r="DA152" s="119" t="s">
        <v>40</v>
      </c>
      <c r="DB152" s="180" t="s">
        <v>39</v>
      </c>
      <c r="DC152" s="158" t="s">
        <v>39</v>
      </c>
      <c r="DD152" s="119" t="s">
        <v>39</v>
      </c>
      <c r="DE152" s="199" t="s">
        <v>52</v>
      </c>
      <c r="DF152" s="164" t="s">
        <v>52</v>
      </c>
      <c r="DG152" s="188" t="s">
        <v>52</v>
      </c>
      <c r="DH152" s="199" t="s">
        <v>52</v>
      </c>
      <c r="DI152" s="158" t="s">
        <v>39</v>
      </c>
      <c r="DJ152" s="119" t="s">
        <v>40</v>
      </c>
      <c r="DK152" s="199" t="s">
        <v>53</v>
      </c>
      <c r="DL152" s="119" t="s">
        <v>39</v>
      </c>
      <c r="DM152" s="119" t="s">
        <v>40</v>
      </c>
      <c r="DN152" s="337" t="s">
        <v>40</v>
      </c>
      <c r="DO152" s="345"/>
      <c r="DP152" s="119" t="s">
        <v>39</v>
      </c>
      <c r="DQ152" s="180" t="s">
        <v>39</v>
      </c>
      <c r="DR152" s="164" t="s">
        <v>53</v>
      </c>
      <c r="DS152" s="188" t="s">
        <v>53</v>
      </c>
      <c r="DT152" s="199" t="s">
        <v>53</v>
      </c>
      <c r="DU152" s="164" t="s">
        <v>53</v>
      </c>
      <c r="DV152" s="188" t="s">
        <v>53</v>
      </c>
      <c r="DW152" s="199" t="s">
        <v>53</v>
      </c>
      <c r="DX152" s="188" t="s">
        <v>53</v>
      </c>
      <c r="DY152" s="188" t="s">
        <v>53</v>
      </c>
      <c r="DZ152" s="188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200" t="s">
        <v>67</v>
      </c>
      <c r="EL152" s="123" t="s">
        <v>63</v>
      </c>
      <c r="EM152" s="183" t="s">
        <v>49</v>
      </c>
      <c r="EN152" s="158" t="s">
        <v>42</v>
      </c>
      <c r="EO152" s="168" t="s">
        <v>68</v>
      </c>
      <c r="EP152" s="182" t="s">
        <v>65</v>
      </c>
      <c r="EQ152" s="168" t="s">
        <v>68</v>
      </c>
      <c r="ER152" s="168" t="s">
        <v>68</v>
      </c>
      <c r="ES152" s="168" t="s">
        <v>68</v>
      </c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</row>
    <row r="153" spans="71:279" ht="15.75" thickBot="1" x14ac:dyDescent="0.3">
      <c r="BS153" s="144">
        <f t="shared" ref="BS153:BZ153" si="352">SUM(BS137, -BS143)</f>
        <v>3.0700000000000002E-2</v>
      </c>
      <c r="BT153" s="120">
        <f t="shared" si="352"/>
        <v>0.04</v>
      </c>
      <c r="BU153" s="273">
        <f t="shared" si="352"/>
        <v>5.1200000000000002E-2</v>
      </c>
      <c r="BV153" s="144">
        <f t="shared" si="352"/>
        <v>7.3599999999999999E-2</v>
      </c>
      <c r="BW153" s="116">
        <f t="shared" si="352"/>
        <v>7.8399999999999997E-2</v>
      </c>
      <c r="BX153" s="176">
        <f t="shared" si="352"/>
        <v>7.8899999999999998E-2</v>
      </c>
      <c r="BY153" s="226">
        <f t="shared" si="352"/>
        <v>7.8299999999999995E-2</v>
      </c>
      <c r="BZ153" s="93">
        <f t="shared" si="352"/>
        <v>8.5999999999999993E-2</v>
      </c>
      <c r="CA153" s="150">
        <f>SUM(CA136, -CA142)</f>
        <v>8.7099999999999997E-2</v>
      </c>
      <c r="CB153" s="146">
        <f>SUM(CB137, -CB143)</f>
        <v>0.1144</v>
      </c>
      <c r="CC153" s="120">
        <f>SUM(CC137, -CC143)</f>
        <v>0.1173</v>
      </c>
      <c r="CD153" s="179">
        <f t="shared" ref="CD153:CK153" si="353">SUM(CD136, -CD142)</f>
        <v>0.16889999999999999</v>
      </c>
      <c r="CE153" s="146">
        <f t="shared" si="353"/>
        <v>0.192</v>
      </c>
      <c r="CF153" s="120">
        <f t="shared" si="353"/>
        <v>0.17859999999999998</v>
      </c>
      <c r="CG153" s="179">
        <f t="shared" si="353"/>
        <v>0.18529999999999999</v>
      </c>
      <c r="CH153" s="146">
        <f t="shared" si="353"/>
        <v>0.18770000000000001</v>
      </c>
      <c r="CI153" s="120">
        <f t="shared" si="353"/>
        <v>0.20629999999999998</v>
      </c>
      <c r="CJ153" s="179">
        <f t="shared" si="353"/>
        <v>0.2006</v>
      </c>
      <c r="CK153" s="146">
        <f t="shared" si="353"/>
        <v>0.18179999999999999</v>
      </c>
      <c r="CL153" s="120">
        <f t="shared" ref="CL153:CM153" si="354">SUM(CL136, -CL142)</f>
        <v>0.20540000000000003</v>
      </c>
      <c r="CM153" s="179">
        <f t="shared" si="354"/>
        <v>0.21290000000000001</v>
      </c>
      <c r="CN153" s="146">
        <f t="shared" ref="CN153:CW153" si="355">SUM(CN136, -CN142)</f>
        <v>0.20479999999999998</v>
      </c>
      <c r="CO153" s="120">
        <f t="shared" si="355"/>
        <v>0.1968</v>
      </c>
      <c r="CP153" s="179">
        <f t="shared" si="355"/>
        <v>0.1893</v>
      </c>
      <c r="CQ153" s="144">
        <f t="shared" si="355"/>
        <v>0.1474</v>
      </c>
      <c r="CR153" s="116">
        <f t="shared" si="355"/>
        <v>0.15039999999999998</v>
      </c>
      <c r="CS153" s="176">
        <f t="shared" si="355"/>
        <v>0.1711</v>
      </c>
      <c r="CT153" s="146">
        <f t="shared" si="355"/>
        <v>0.15210000000000001</v>
      </c>
      <c r="CU153" s="116">
        <f t="shared" si="355"/>
        <v>0.1754</v>
      </c>
      <c r="CV153" s="179">
        <f t="shared" si="355"/>
        <v>0.16689999999999999</v>
      </c>
      <c r="CW153" s="146">
        <f t="shared" si="355"/>
        <v>0.1678</v>
      </c>
      <c r="CX153" s="120">
        <f t="shared" ref="CX153:CY153" si="356">SUM(CX136, -CX142)</f>
        <v>0.1532</v>
      </c>
      <c r="CY153" s="176">
        <f>SUM(CY136, -CY142)</f>
        <v>0.13570000000000002</v>
      </c>
      <c r="CZ153" s="146">
        <f>SUM(CZ136, -CZ142)</f>
        <v>0.12609999999999999</v>
      </c>
      <c r="DA153" s="120">
        <f>SUM(DA136, -DA142)</f>
        <v>0.1173</v>
      </c>
      <c r="DB153" s="176">
        <f>SUM(DB136, -DB142)</f>
        <v>0.14629999999999999</v>
      </c>
      <c r="DC153" s="144">
        <f>SUM(DC136, -DC142)</f>
        <v>0.15229999999999999</v>
      </c>
      <c r="DD153" s="116">
        <f>SUM(DD136, -DD142)</f>
        <v>0.15989999999999999</v>
      </c>
      <c r="DE153" s="175">
        <f>SUM(DE137, -DE143)</f>
        <v>0.14319999999999999</v>
      </c>
      <c r="DF153" s="153">
        <f>SUM(DF137, -DF143)</f>
        <v>0.15860000000000002</v>
      </c>
      <c r="DG153" s="115">
        <f>SUM(DG137, -DG143)</f>
        <v>0.14119999999999999</v>
      </c>
      <c r="DH153" s="175">
        <f>SUM(DH137, -DH143)</f>
        <v>0.154</v>
      </c>
      <c r="DI153" s="144">
        <f>SUM(DI136, -DI142)</f>
        <v>0.15989999999999999</v>
      </c>
      <c r="DJ153" s="120">
        <f>SUM(DJ137, -DJ143)</f>
        <v>0.17020000000000002</v>
      </c>
      <c r="DK153" s="176">
        <f>SUM(DK137, -DK143)</f>
        <v>0.1696</v>
      </c>
      <c r="DL153" s="116">
        <f>SUM(DL136, -DL142)</f>
        <v>0.15739999999999998</v>
      </c>
      <c r="DM153" s="120">
        <f>SUM(DM136, -DM142)</f>
        <v>0.16550000000000001</v>
      </c>
      <c r="DN153" s="330">
        <f>SUM(DN136, -DN142)</f>
        <v>0.1489</v>
      </c>
      <c r="DO153" s="346">
        <f>SUM(DO136, -DO142)</f>
        <v>0</v>
      </c>
      <c r="DP153" s="116">
        <f>SUM(DP137, -DP143)</f>
        <v>0.15710000000000002</v>
      </c>
      <c r="DQ153" s="176">
        <f>SUM(DQ137, -DQ143)</f>
        <v>0.1804</v>
      </c>
      <c r="DR153" s="144">
        <f>SUM(DR136, -DR142)</f>
        <v>0.16519999999999999</v>
      </c>
      <c r="DS153" s="116">
        <f>SUM(DS136, -DS142)</f>
        <v>0.20350000000000001</v>
      </c>
      <c r="DT153" s="176">
        <f>SUM(DT136, -DT142)</f>
        <v>0.1923</v>
      </c>
      <c r="DU153" s="144">
        <f>SUM(DU136, -DU142)</f>
        <v>0.2001</v>
      </c>
      <c r="DV153" s="116">
        <f>SUM(DV136, -DV142)</f>
        <v>0.2747</v>
      </c>
      <c r="DW153" s="176">
        <f>SUM(DW136, -DW142)</f>
        <v>0.27759999999999996</v>
      </c>
      <c r="DX153" s="116">
        <f>SUM(DX136, -DX142)</f>
        <v>0.26690000000000003</v>
      </c>
      <c r="DY153" s="116">
        <f>SUM(DY136, -DY142)</f>
        <v>0.26800000000000002</v>
      </c>
      <c r="DZ153" s="116">
        <f>SUM(DZ136, -DZ142)</f>
        <v>0.29530000000000001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166">
        <f>SUM(EK137, -EK143)</f>
        <v>4.36E-2</v>
      </c>
      <c r="EL153" s="116">
        <f>SUM(EL137, -EL143)</f>
        <v>5.7700000000000001E-2</v>
      </c>
      <c r="EM153" s="179">
        <f>SUM(EM137, -EM143)</f>
        <v>7.2899999999999993E-2</v>
      </c>
      <c r="EN153" s="146">
        <f>SUM(EN137, -EN143)</f>
        <v>7.4400000000000008E-2</v>
      </c>
      <c r="EO153" s="116">
        <f>SUM(EO137, -EO143)</f>
        <v>8.5499999999999993E-2</v>
      </c>
      <c r="EP153" s="179">
        <f>SUM(EP137, -EP143)</f>
        <v>8.4000000000000005E-2</v>
      </c>
      <c r="EQ153" s="116">
        <f>SUM(EQ137, -EQ143)</f>
        <v>9.01E-2</v>
      </c>
      <c r="ER153" s="116">
        <f>SUM(ER137, -ER143)</f>
        <v>9.9900000000000003E-2</v>
      </c>
      <c r="ES153" s="116">
        <f>SUM(ES137, -ES143)</f>
        <v>0.112</v>
      </c>
      <c r="ET153" s="6">
        <f>SUM(ET136, -ET141,)</f>
        <v>0</v>
      </c>
      <c r="EU153" s="6">
        <f>SUM(EU140, -EU143)</f>
        <v>0</v>
      </c>
      <c r="EV153" s="6">
        <f>SUM(EV136, -EV141)</f>
        <v>0</v>
      </c>
      <c r="EW153" s="6">
        <f>SUM(EW136, -EW141)</f>
        <v>0</v>
      </c>
      <c r="EX153" s="6">
        <f>SUM(EX136, -EX141)</f>
        <v>0</v>
      </c>
      <c r="EY153" s="6">
        <f>SUM(EY136, -EY141)</f>
        <v>0</v>
      </c>
      <c r="EZ153" s="6">
        <f>SUM(EZ136, -EZ141,)</f>
        <v>0</v>
      </c>
      <c r="FA153" s="6">
        <f>SUM(FA140, -FA143)</f>
        <v>0</v>
      </c>
      <c r="FB153" s="6">
        <f>SUM(FB136, -FB141)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  <c r="HC153" s="6">
        <f>SUM(HC138, -HC141)</f>
        <v>0</v>
      </c>
      <c r="HD153" s="6">
        <f>SUM(HD136, -HD142,)</f>
        <v>0</v>
      </c>
      <c r="HE153" s="6">
        <f>SUM(HE138, -HE141)</f>
        <v>0</v>
      </c>
      <c r="HF153" s="6">
        <f>SUM(HF136, -HF142,)</f>
        <v>0</v>
      </c>
      <c r="HG153" s="6">
        <f>SUM(HG137, -HG143)</f>
        <v>0</v>
      </c>
      <c r="HH153" s="6">
        <f>SUM(HH136, -HH142)</f>
        <v>0</v>
      </c>
      <c r="HI153" s="6">
        <f>SUM(HI136, -HI142)</f>
        <v>0</v>
      </c>
      <c r="HJ153" s="6">
        <f>SUM(HJ136, -HJ142)</f>
        <v>0</v>
      </c>
      <c r="HK153" s="6">
        <f>SUM(HK136, -HK142)</f>
        <v>0</v>
      </c>
      <c r="HL153" s="6">
        <f>SUM(HL136, -HL142,)</f>
        <v>0</v>
      </c>
      <c r="HM153" s="6">
        <f>SUM(HM137, -HM143)</f>
        <v>0</v>
      </c>
      <c r="HN153" s="6">
        <f>SUM(HN136, -HN142)</f>
        <v>0</v>
      </c>
      <c r="HO153" s="6">
        <f>SUM(HO136, -HO142)</f>
        <v>0</v>
      </c>
      <c r="HP153" s="6">
        <f>SUM(HP136, -HP142)</f>
        <v>0</v>
      </c>
      <c r="HQ153" s="6">
        <f>SUM(HQ136, -HQ142)</f>
        <v>0</v>
      </c>
      <c r="HR153" s="6">
        <f>SUM(HR136, -HR142,)</f>
        <v>0</v>
      </c>
      <c r="HS153" s="6">
        <f>SUM(HS137, -HS143)</f>
        <v>0</v>
      </c>
      <c r="HT153" s="6">
        <f>SUM(HT136, -HT142)</f>
        <v>0</v>
      </c>
      <c r="HU153" s="6">
        <f>SUM(HU136, -HU142)</f>
        <v>0</v>
      </c>
      <c r="HV153" s="6">
        <f>SUM(HV136, -HV142)</f>
        <v>0</v>
      </c>
      <c r="HW153" s="6">
        <f>SUM(HW136, -HW142)</f>
        <v>0</v>
      </c>
      <c r="HX153" s="6">
        <f>SUM(HX136, -HX142,)</f>
        <v>0</v>
      </c>
      <c r="HY153" s="6">
        <f>SUM(HY137, -HY143)</f>
        <v>0</v>
      </c>
      <c r="HZ153" s="6">
        <f>SUM(HZ136, -HZ142)</f>
        <v>0</v>
      </c>
      <c r="IA153" s="6">
        <f>SUM(IA136, -IA142)</f>
        <v>0</v>
      </c>
      <c r="IB153" s="6">
        <f>SUM(IB136, -IB142)</f>
        <v>0</v>
      </c>
      <c r="IC153" s="6">
        <f>SUM(IC136, -IC142)</f>
        <v>0</v>
      </c>
      <c r="ID153" s="6">
        <f>SUM(ID136, -ID142,)</f>
        <v>0</v>
      </c>
      <c r="IE153" s="6">
        <f>SUM(IE137, -IE143)</f>
        <v>0</v>
      </c>
      <c r="IF153" s="6">
        <f>SUM(IF136, -IF142)</f>
        <v>0</v>
      </c>
      <c r="IG153" s="6">
        <f>SUM(IG136, -IG142)</f>
        <v>0</v>
      </c>
      <c r="IH153" s="6">
        <f>SUM(IH136, -IH142)</f>
        <v>0</v>
      </c>
      <c r="II153" s="6">
        <f>SUM(II136, -II142)</f>
        <v>0</v>
      </c>
      <c r="IJ153" s="6">
        <f>SUM(IJ136, -IJ142,)</f>
        <v>0</v>
      </c>
      <c r="IK153" s="6">
        <f>SUM(IK137, -IK143)</f>
        <v>0</v>
      </c>
      <c r="IL153" s="6">
        <f>SUM(IL136, -IL142)</f>
        <v>0</v>
      </c>
      <c r="IM153" s="6">
        <f>SUM(IM136, -IM142)</f>
        <v>0</v>
      </c>
      <c r="IN153" s="6">
        <f>SUM(IN136, -IN142)</f>
        <v>0</v>
      </c>
      <c r="IO153" s="6">
        <f>SUM(IO136, -IO142)</f>
        <v>0</v>
      </c>
      <c r="IP153" s="6">
        <f>SUM(IP136, -IP142,)</f>
        <v>0</v>
      </c>
      <c r="IQ153" s="6">
        <f>SUM(IQ137, -IQ143)</f>
        <v>0</v>
      </c>
      <c r="IR153" s="6">
        <f>SUM(IR136, -IR142)</f>
        <v>0</v>
      </c>
      <c r="IS153" s="6">
        <f>SUM(IS136, -IS142)</f>
        <v>0</v>
      </c>
      <c r="IT153" s="6">
        <f>SUM(IT136, -IT142)</f>
        <v>0</v>
      </c>
      <c r="IU153" s="6">
        <f>SUM(IU136, -IU142)</f>
        <v>0</v>
      </c>
      <c r="IV153" s="6">
        <f>SUM(IV136, -IV142,)</f>
        <v>0</v>
      </c>
      <c r="IW153" s="6">
        <f>SUM(IW137, -IW143)</f>
        <v>0</v>
      </c>
      <c r="IX153" s="6">
        <f>SUM(IX136, -IX142)</f>
        <v>0</v>
      </c>
      <c r="IY153" s="6">
        <f>SUM(IY136, -IY142)</f>
        <v>0</v>
      </c>
      <c r="IZ153" s="6">
        <f>SUM(IZ136, -IZ142)</f>
        <v>0</v>
      </c>
      <c r="JA153" s="6">
        <f>SUM(JA136, -JA142)</f>
        <v>0</v>
      </c>
      <c r="JB153" s="6">
        <f>SUM(JB136, -JB142,)</f>
        <v>0</v>
      </c>
      <c r="JC153" s="6">
        <f>SUM(JC137, -JC143)</f>
        <v>0</v>
      </c>
      <c r="JD153" s="6">
        <f>SUM(JD136, -JD142)</f>
        <v>0</v>
      </c>
      <c r="JE153" s="6">
        <f>SUM(JE136, -JE142)</f>
        <v>0</v>
      </c>
      <c r="JF153" s="6">
        <f>SUM(JF136, -JF142)</f>
        <v>0</v>
      </c>
      <c r="JG153" s="6">
        <f>SUM(JG136, -JG142)</f>
        <v>0</v>
      </c>
      <c r="JH153" s="6">
        <f>SUM(JH136, -JH142,)</f>
        <v>0</v>
      </c>
      <c r="JI153" s="6">
        <f>SUM(JI137, -JI143)</f>
        <v>0</v>
      </c>
      <c r="JJ153" s="6">
        <f>SUM(JJ136, -JJ142)</f>
        <v>0</v>
      </c>
      <c r="JK153" s="6">
        <f>SUM(JK136, -JK142)</f>
        <v>0</v>
      </c>
      <c r="JL153" s="6">
        <f>SUM(JL136, -JL142)</f>
        <v>0</v>
      </c>
      <c r="JM153" s="6">
        <f>SUM(JM136, -JM142)</f>
        <v>0</v>
      </c>
      <c r="JN153" s="6">
        <f>SUM(JN136, -JN142,)</f>
        <v>0</v>
      </c>
      <c r="JO153" s="6">
        <f>SUM(JO137, -JO143)</f>
        <v>0</v>
      </c>
      <c r="JP153" s="6">
        <f>SUM(JP136, -JP142)</f>
        <v>0</v>
      </c>
      <c r="JQ153" s="6">
        <f>SUM(JQ136, -JQ142,)</f>
        <v>0</v>
      </c>
      <c r="JR153" s="6">
        <f>SUM(JR137, -JR143)</f>
        <v>0</v>
      </c>
      <c r="JS153" s="6">
        <f>SUM(JS136, -JS142)</f>
        <v>0</v>
      </c>
    </row>
    <row r="154" spans="71:279" ht="15.75" thickBot="1" x14ac:dyDescent="0.3">
      <c r="BS154" s="154" t="s">
        <v>47</v>
      </c>
      <c r="BT154" s="124" t="s">
        <v>54</v>
      </c>
      <c r="BU154" s="177" t="s">
        <v>65</v>
      </c>
      <c r="BV154" s="154" t="s">
        <v>46</v>
      </c>
      <c r="BW154" s="122" t="s">
        <v>46</v>
      </c>
      <c r="BX154" s="183" t="s">
        <v>46</v>
      </c>
      <c r="BY154" s="232" t="s">
        <v>46</v>
      </c>
      <c r="BZ154" s="18" t="s">
        <v>46</v>
      </c>
      <c r="CA154" s="147" t="s">
        <v>55</v>
      </c>
      <c r="CB154" s="142" t="s">
        <v>65</v>
      </c>
      <c r="CC154" s="117" t="s">
        <v>65</v>
      </c>
      <c r="CD154" s="183" t="s">
        <v>47</v>
      </c>
      <c r="CE154" s="154" t="s">
        <v>48</v>
      </c>
      <c r="CF154" s="121" t="s">
        <v>59</v>
      </c>
      <c r="CG154" s="184" t="s">
        <v>59</v>
      </c>
      <c r="CH154" s="156" t="s">
        <v>84</v>
      </c>
      <c r="CI154" s="122" t="s">
        <v>47</v>
      </c>
      <c r="CJ154" s="184" t="s">
        <v>84</v>
      </c>
      <c r="CK154" s="156" t="s">
        <v>84</v>
      </c>
      <c r="CL154" s="121" t="s">
        <v>84</v>
      </c>
      <c r="CM154" s="184" t="s">
        <v>84</v>
      </c>
      <c r="CN154" s="158" t="s">
        <v>39</v>
      </c>
      <c r="CO154" s="119" t="s">
        <v>37</v>
      </c>
      <c r="CP154" s="177" t="s">
        <v>68</v>
      </c>
      <c r="CQ154" s="142" t="s">
        <v>65</v>
      </c>
      <c r="CR154" s="119" t="s">
        <v>41</v>
      </c>
      <c r="CS154" s="180" t="s">
        <v>37</v>
      </c>
      <c r="CT154" s="158" t="s">
        <v>37</v>
      </c>
      <c r="CU154" s="119" t="s">
        <v>37</v>
      </c>
      <c r="CV154" s="180" t="s">
        <v>39</v>
      </c>
      <c r="CW154" s="158" t="s">
        <v>39</v>
      </c>
      <c r="CX154" s="119" t="s">
        <v>39</v>
      </c>
      <c r="CY154" s="180" t="s">
        <v>37</v>
      </c>
      <c r="CZ154" s="158" t="s">
        <v>37</v>
      </c>
      <c r="DA154" s="168" t="s">
        <v>67</v>
      </c>
      <c r="DB154" s="180" t="s">
        <v>37</v>
      </c>
      <c r="DC154" s="158" t="s">
        <v>41</v>
      </c>
      <c r="DD154" s="119" t="s">
        <v>41</v>
      </c>
      <c r="DE154" s="186" t="s">
        <v>67</v>
      </c>
      <c r="DF154" s="142" t="s">
        <v>70</v>
      </c>
      <c r="DG154" s="117" t="s">
        <v>70</v>
      </c>
      <c r="DH154" s="177" t="s">
        <v>70</v>
      </c>
      <c r="DI154" s="164" t="s">
        <v>53</v>
      </c>
      <c r="DJ154" s="188" t="s">
        <v>52</v>
      </c>
      <c r="DK154" s="180" t="s">
        <v>39</v>
      </c>
      <c r="DL154" s="188" t="s">
        <v>53</v>
      </c>
      <c r="DM154" s="119" t="s">
        <v>41</v>
      </c>
      <c r="DN154" s="331" t="s">
        <v>52</v>
      </c>
      <c r="DO154" s="345"/>
      <c r="DP154" s="117" t="s">
        <v>70</v>
      </c>
      <c r="DQ154" s="186" t="s">
        <v>67</v>
      </c>
      <c r="DR154" s="158" t="s">
        <v>39</v>
      </c>
      <c r="DS154" s="119" t="s">
        <v>39</v>
      </c>
      <c r="DT154" s="199" t="s">
        <v>51</v>
      </c>
      <c r="DU154" s="164" t="s">
        <v>51</v>
      </c>
      <c r="DV154" s="260" t="s">
        <v>54</v>
      </c>
      <c r="DW154" s="199" t="s">
        <v>51</v>
      </c>
      <c r="DX154" s="260" t="s">
        <v>54</v>
      </c>
      <c r="DY154" s="260" t="s">
        <v>54</v>
      </c>
      <c r="DZ154" s="260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63" t="s">
        <v>63</v>
      </c>
      <c r="EL154" s="117" t="s">
        <v>70</v>
      </c>
      <c r="EM154" s="184" t="s">
        <v>60</v>
      </c>
      <c r="EN154" s="164" t="s">
        <v>55</v>
      </c>
      <c r="EO154" s="123" t="s">
        <v>65</v>
      </c>
      <c r="EP154" s="180" t="s">
        <v>42</v>
      </c>
      <c r="EQ154" s="123" t="s">
        <v>65</v>
      </c>
      <c r="ER154" s="123" t="s">
        <v>65</v>
      </c>
      <c r="ES154" s="123" t="s">
        <v>65</v>
      </c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</row>
    <row r="155" spans="71:279" ht="15.75" thickBot="1" x14ac:dyDescent="0.3">
      <c r="BS155" s="146">
        <f>SUM(BS138, -BS143)</f>
        <v>2.9900000000000003E-2</v>
      </c>
      <c r="BT155" s="120">
        <f>SUM(BT138, -BT143)</f>
        <v>3.5099999999999999E-2</v>
      </c>
      <c r="BU155" s="179">
        <f>SUM(BU136, -BU142)</f>
        <v>4.8600000000000004E-2</v>
      </c>
      <c r="BV155" s="246">
        <f>SUM(BV138, -BV143)</f>
        <v>7.3499999999999996E-2</v>
      </c>
      <c r="BW155" s="247">
        <f>SUM(BW138, -BW143)</f>
        <v>7.7399999999999997E-2</v>
      </c>
      <c r="BX155" s="273">
        <f>SUM(BX138, -BX143)</f>
        <v>7.2899999999999993E-2</v>
      </c>
      <c r="BY155" s="238">
        <f>SUM(BY138, -BY143)</f>
        <v>6.5699999999999995E-2</v>
      </c>
      <c r="BZ155" s="277">
        <f>SUM(BZ138, -BZ143)</f>
        <v>7.2900000000000006E-2</v>
      </c>
      <c r="CA155" s="149">
        <f>SUM(CA137, -CA143)</f>
        <v>8.6499999999999994E-2</v>
      </c>
      <c r="CB155" s="146">
        <f>SUM(CB138, -CB143)</f>
        <v>0.1099</v>
      </c>
      <c r="CC155" s="120">
        <f>SUM(CC138, -CC143)</f>
        <v>0.10970000000000001</v>
      </c>
      <c r="CD155" s="179">
        <f t="shared" ref="CD155:CK155" si="357">SUM(CD137, -CD143)</f>
        <v>0.1298</v>
      </c>
      <c r="CE155" s="146">
        <f t="shared" si="357"/>
        <v>0.1429</v>
      </c>
      <c r="CF155" s="115">
        <f t="shared" si="357"/>
        <v>0.126</v>
      </c>
      <c r="CG155" s="175">
        <f t="shared" si="357"/>
        <v>0.12959999999999999</v>
      </c>
      <c r="CH155" s="144">
        <f t="shared" si="357"/>
        <v>0.1366</v>
      </c>
      <c r="CI155" s="120">
        <f t="shared" si="357"/>
        <v>0.14180000000000001</v>
      </c>
      <c r="CJ155" s="176">
        <f t="shared" si="357"/>
        <v>0.14780000000000001</v>
      </c>
      <c r="CK155" s="144">
        <f t="shared" si="357"/>
        <v>0.13750000000000001</v>
      </c>
      <c r="CL155" s="116">
        <f t="shared" ref="CL155:CM155" si="358">SUM(CL137, -CL143)</f>
        <v>0.1341</v>
      </c>
      <c r="CM155" s="176">
        <f t="shared" si="358"/>
        <v>0.14430000000000001</v>
      </c>
      <c r="CN155" s="144">
        <f>SUM(CN136, -CN141)</f>
        <v>0.13979999999999998</v>
      </c>
      <c r="CO155" s="120">
        <f>SUM(CO136, -CO141)</f>
        <v>0.1336</v>
      </c>
      <c r="CP155" s="176">
        <f>SUM(CP137, -CP143)</f>
        <v>0.1414</v>
      </c>
      <c r="CQ155" s="146">
        <f>SUM(CQ137, -CQ143)</f>
        <v>0.1042</v>
      </c>
      <c r="CR155" s="120">
        <f t="shared" ref="CR155:CW155" si="359">SUM(CR136, -CR141)</f>
        <v>0.11309999999999999</v>
      </c>
      <c r="CS155" s="179">
        <f t="shared" si="359"/>
        <v>0.1384</v>
      </c>
      <c r="CT155" s="146">
        <f t="shared" si="359"/>
        <v>0.1246</v>
      </c>
      <c r="CU155" s="120">
        <f t="shared" si="359"/>
        <v>0.1623</v>
      </c>
      <c r="CV155" s="176">
        <f t="shared" si="359"/>
        <v>0.13750000000000001</v>
      </c>
      <c r="CW155" s="144">
        <f t="shared" si="359"/>
        <v>0.1278</v>
      </c>
      <c r="CX155" s="116">
        <f t="shared" ref="CX155:CY155" si="360">SUM(CX136, -CX141)</f>
        <v>0.14080000000000001</v>
      </c>
      <c r="CY155" s="179">
        <f>SUM(CY136, -CY141)</f>
        <v>0.1124</v>
      </c>
      <c r="CZ155" s="146">
        <f>SUM(CZ136, -CZ141)</f>
        <v>9.8799999999999999E-2</v>
      </c>
      <c r="DA155" s="208">
        <f>SUM(DA137, -DA143)</f>
        <v>9.7200000000000009E-2</v>
      </c>
      <c r="DB155" s="179">
        <f>SUM(DB136, -DB141)</f>
        <v>8.8499999999999995E-2</v>
      </c>
      <c r="DC155" s="146">
        <f>SUM(DC136, -DC141)</f>
        <v>0.10059999999999999</v>
      </c>
      <c r="DD155" s="120">
        <f>SUM(DD136, -DD141)</f>
        <v>0.1109</v>
      </c>
      <c r="DE155" s="187">
        <f>SUM(DE138, -DE143)</f>
        <v>0.1086</v>
      </c>
      <c r="DF155" s="146">
        <f>SUM(DF138, -DF143)</f>
        <v>0.12140000000000001</v>
      </c>
      <c r="DG155" s="120">
        <f>SUM(DG138, -DG143)</f>
        <v>0.1181</v>
      </c>
      <c r="DH155" s="179">
        <f>SUM(DH138, -DH143)</f>
        <v>0.1265</v>
      </c>
      <c r="DI155" s="144">
        <f>SUM(DI137, -DI143)</f>
        <v>0.1457</v>
      </c>
      <c r="DJ155" s="115">
        <f>SUM(DJ136, -DJ142)</f>
        <v>0.16320000000000001</v>
      </c>
      <c r="DK155" s="176">
        <f>SUM(DK136, -DK142)</f>
        <v>0.15379999999999999</v>
      </c>
      <c r="DL155" s="116">
        <f>SUM(DL137, -DL143)</f>
        <v>0.14660000000000001</v>
      </c>
      <c r="DM155" s="120">
        <f>SUM(DM136, -DM141)</f>
        <v>0.12260000000000001</v>
      </c>
      <c r="DN155" s="332">
        <f>SUM(DN137, -DN143)</f>
        <v>0.13969999999999999</v>
      </c>
      <c r="DO155" s="346">
        <f>SUM(DO136, -DO141)</f>
        <v>0</v>
      </c>
      <c r="DP155" s="120">
        <f>SUM(DP138, -DP143)</f>
        <v>0.13730000000000001</v>
      </c>
      <c r="DQ155" s="187">
        <f>SUM(DQ138, -DQ143)</f>
        <v>0.151</v>
      </c>
      <c r="DR155" s="144">
        <f>SUM(DR137, -DR143)</f>
        <v>0.1643</v>
      </c>
      <c r="DS155" s="116">
        <f>SUM(DS137, -DS143)</f>
        <v>0.1678</v>
      </c>
      <c r="DT155" s="179">
        <f>SUM(DT136, -DT141)</f>
        <v>0.1739</v>
      </c>
      <c r="DU155" s="146">
        <f>SUM(DU136, -DU141)</f>
        <v>0.17580000000000001</v>
      </c>
      <c r="DV155" s="118">
        <f>SUM(DV136, -DV141)</f>
        <v>0.21129999999999999</v>
      </c>
      <c r="DW155" s="179">
        <f>SUM(DW136, -DW141)</f>
        <v>0.22099999999999997</v>
      </c>
      <c r="DX155" s="118">
        <f>SUM(DX136, -DX141)</f>
        <v>0.20910000000000001</v>
      </c>
      <c r="DY155" s="118">
        <f>SUM(DY136, -DY141)</f>
        <v>0.21890000000000001</v>
      </c>
      <c r="DZ155" s="118">
        <f>SUM(DZ136, -DZ141)</f>
        <v>0.2334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44">
        <f>SUM(EK138, -EK143)</f>
        <v>3.4200000000000001E-2</v>
      </c>
      <c r="EL155" s="120">
        <f>SUM(EL138, -EL143)</f>
        <v>5.4199999999999998E-2</v>
      </c>
      <c r="EM155" s="179">
        <f>SUM(EM138, -EM143)</f>
        <v>6.9499999999999992E-2</v>
      </c>
      <c r="EN155" s="148">
        <f>SUM(EN138, -EN143)</f>
        <v>7.0900000000000005E-2</v>
      </c>
      <c r="EO155" s="120">
        <f>SUM(EO138, -EO143)</f>
        <v>8.3599999999999994E-2</v>
      </c>
      <c r="EP155" s="179">
        <f>SUM(EP138, -EP143)</f>
        <v>8.2400000000000001E-2</v>
      </c>
      <c r="EQ155" s="120">
        <f>SUM(EQ138, -EQ143)</f>
        <v>8.5699999999999998E-2</v>
      </c>
      <c r="ER155" s="120">
        <f>SUM(ER138, -ER143)</f>
        <v>8.8999999999999996E-2</v>
      </c>
      <c r="ES155" s="120">
        <f>SUM(ES138, -ES143)</f>
        <v>0.10600000000000001</v>
      </c>
      <c r="ET155" s="6">
        <f>SUM(ET140, -ET143)</f>
        <v>0</v>
      </c>
      <c r="EU155" s="6">
        <f>SUM(EU136, -EU141)</f>
        <v>0</v>
      </c>
      <c r="EV155" s="6">
        <f>SUM(EV140, -EV143)</f>
        <v>0</v>
      </c>
      <c r="EW155" s="6">
        <f>SUM(EW136, -EW139)</f>
        <v>0</v>
      </c>
      <c r="EX155" s="6">
        <f>SUM(EX140, -EX143)</f>
        <v>0</v>
      </c>
      <c r="EY155" s="6">
        <f>SUM(EY140, -EY143)</f>
        <v>0</v>
      </c>
      <c r="EZ155" s="6">
        <f>SUM(EZ140, -EZ143)</f>
        <v>0</v>
      </c>
      <c r="FA155" s="6">
        <f>SUM(FA136, -FA141)</f>
        <v>0</v>
      </c>
      <c r="FB155" s="6">
        <f>SUM(FB140,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  <c r="HC155" s="6">
        <f>SUM(HC136, -HC143)</f>
        <v>0</v>
      </c>
      <c r="HD155" s="6">
        <f>SUM(HD137, -HD143)</f>
        <v>0</v>
      </c>
      <c r="HE155" s="6">
        <f>SUM(HE136, -HE143)</f>
        <v>0</v>
      </c>
      <c r="HF155" s="6">
        <f>SUM(HF137, -HF143)</f>
        <v>0</v>
      </c>
      <c r="HG155" s="6">
        <f>SUM(HG136, -HG142)</f>
        <v>0</v>
      </c>
      <c r="HH155" s="6">
        <f>SUM(HH137, -HH143)</f>
        <v>0</v>
      </c>
      <c r="HI155" s="6">
        <f>SUM(HI136, -HI141)</f>
        <v>0</v>
      </c>
      <c r="HJ155" s="6">
        <f>SUM(HJ137, -HJ143)</f>
        <v>0</v>
      </c>
      <c r="HK155" s="6">
        <f>SUM(HK137, -HK143)</f>
        <v>0</v>
      </c>
      <c r="HL155" s="6">
        <f>SUM(HL137, -HL143)</f>
        <v>0</v>
      </c>
      <c r="HM155" s="6">
        <f>SUM(HM136, -HM142)</f>
        <v>0</v>
      </c>
      <c r="HN155" s="6">
        <f>SUM(HN137, -HN143)</f>
        <v>0</v>
      </c>
      <c r="HO155" s="6">
        <f>SUM(HO136, -HO141)</f>
        <v>0</v>
      </c>
      <c r="HP155" s="6">
        <f>SUM(HP137, -HP143)</f>
        <v>0</v>
      </c>
      <c r="HQ155" s="6">
        <f>SUM(HQ137, -HQ143)</f>
        <v>0</v>
      </c>
      <c r="HR155" s="6">
        <f>SUM(HR137, -HR143)</f>
        <v>0</v>
      </c>
      <c r="HS155" s="6">
        <f>SUM(HS136, -HS142)</f>
        <v>0</v>
      </c>
      <c r="HT155" s="6">
        <f>SUM(HT137, -HT143)</f>
        <v>0</v>
      </c>
      <c r="HU155" s="6">
        <f>SUM(HU136, -HU141)</f>
        <v>0</v>
      </c>
      <c r="HV155" s="6">
        <f>SUM(HV137, -HV143)</f>
        <v>0</v>
      </c>
      <c r="HW155" s="6">
        <f>SUM(HW137, -HW143)</f>
        <v>0</v>
      </c>
      <c r="HX155" s="6">
        <f>SUM(HX137, -HX143)</f>
        <v>0</v>
      </c>
      <c r="HY155" s="6">
        <f>SUM(HY136, -HY142)</f>
        <v>0</v>
      </c>
      <c r="HZ155" s="6">
        <f>SUM(HZ137, -HZ143)</f>
        <v>0</v>
      </c>
      <c r="IA155" s="6">
        <f>SUM(IA136, -IA141)</f>
        <v>0</v>
      </c>
      <c r="IB155" s="6">
        <f>SUM(IB137, -IB143)</f>
        <v>0</v>
      </c>
      <c r="IC155" s="6">
        <f>SUM(IC137, -IC143)</f>
        <v>0</v>
      </c>
      <c r="ID155" s="6">
        <f>SUM(ID137, -ID143)</f>
        <v>0</v>
      </c>
      <c r="IE155" s="6">
        <f>SUM(IE136, -IE142)</f>
        <v>0</v>
      </c>
      <c r="IF155" s="6">
        <f>SUM(IF137, -IF143)</f>
        <v>0</v>
      </c>
      <c r="IG155" s="6">
        <f>SUM(IG136, -IG141)</f>
        <v>0</v>
      </c>
      <c r="IH155" s="6">
        <f>SUM(IH137, -IH143)</f>
        <v>0</v>
      </c>
      <c r="II155" s="6">
        <f>SUM(II137, -II143)</f>
        <v>0</v>
      </c>
      <c r="IJ155" s="6">
        <f>SUM(IJ137, -IJ143)</f>
        <v>0</v>
      </c>
      <c r="IK155" s="6">
        <f>SUM(IK136, -IK142)</f>
        <v>0</v>
      </c>
      <c r="IL155" s="6">
        <f>SUM(IL137, -IL143)</f>
        <v>0</v>
      </c>
      <c r="IM155" s="6">
        <f>SUM(IM136, -IM141)</f>
        <v>0</v>
      </c>
      <c r="IN155" s="6">
        <f>SUM(IN137, -IN143)</f>
        <v>0</v>
      </c>
      <c r="IO155" s="6">
        <f>SUM(IO137, -IO143)</f>
        <v>0</v>
      </c>
      <c r="IP155" s="6">
        <f>SUM(IP137, -IP143)</f>
        <v>0</v>
      </c>
      <c r="IQ155" s="6">
        <f>SUM(IQ136, -IQ142)</f>
        <v>0</v>
      </c>
      <c r="IR155" s="6">
        <f>SUM(IR137, -IR143)</f>
        <v>0</v>
      </c>
      <c r="IS155" s="6">
        <f>SUM(IS136, -IS141)</f>
        <v>0</v>
      </c>
      <c r="IT155" s="6">
        <f>SUM(IT137, -IT143)</f>
        <v>0</v>
      </c>
      <c r="IU155" s="6">
        <f>SUM(IU137, -IU143)</f>
        <v>0</v>
      </c>
      <c r="IV155" s="6">
        <f>SUM(IV137, -IV143)</f>
        <v>0</v>
      </c>
      <c r="IW155" s="6">
        <f>SUM(IW136, -IW142)</f>
        <v>0</v>
      </c>
      <c r="IX155" s="6">
        <f>SUM(IX137, -IX143)</f>
        <v>0</v>
      </c>
      <c r="IY155" s="6">
        <f>SUM(IY136, -IY141)</f>
        <v>0</v>
      </c>
      <c r="IZ155" s="6">
        <f>SUM(IZ137, -IZ143)</f>
        <v>0</v>
      </c>
      <c r="JA155" s="6">
        <f>SUM(JA137, -JA143)</f>
        <v>0</v>
      </c>
      <c r="JB155" s="6">
        <f>SUM(JB137, -JB143)</f>
        <v>0</v>
      </c>
      <c r="JC155" s="6">
        <f>SUM(JC136, -JC142)</f>
        <v>0</v>
      </c>
      <c r="JD155" s="6">
        <f>SUM(JD137, -JD143)</f>
        <v>0</v>
      </c>
      <c r="JE155" s="6">
        <f>SUM(JE136, -JE141)</f>
        <v>0</v>
      </c>
      <c r="JF155" s="6">
        <f>SUM(JF137, -JF143)</f>
        <v>0</v>
      </c>
      <c r="JG155" s="6">
        <f>SUM(JG137, -JG143)</f>
        <v>0</v>
      </c>
      <c r="JH155" s="6">
        <f>SUM(JH137, -JH143)</f>
        <v>0</v>
      </c>
      <c r="JI155" s="6">
        <f>SUM(JI136, -JI142)</f>
        <v>0</v>
      </c>
      <c r="JJ155" s="6">
        <f>SUM(JJ137, -JJ143)</f>
        <v>0</v>
      </c>
      <c r="JK155" s="6">
        <f>SUM(JK136, -JK141)</f>
        <v>0</v>
      </c>
      <c r="JL155" s="6">
        <f>SUM(JL137, -JL143)</f>
        <v>0</v>
      </c>
      <c r="JM155" s="6">
        <f>SUM(JM137, -JM143)</f>
        <v>0</v>
      </c>
      <c r="JN155" s="6">
        <f>SUM(JN137, -JN143)</f>
        <v>0</v>
      </c>
      <c r="JO155" s="6">
        <f>SUM(JO136, -JO142)</f>
        <v>0</v>
      </c>
      <c r="JP155" s="6">
        <f>SUM(JP137, -JP143)</f>
        <v>0</v>
      </c>
      <c r="JQ155" s="6">
        <f>SUM(JQ137, -JQ143)</f>
        <v>0</v>
      </c>
      <c r="JR155" s="6">
        <f>SUM(JR136, -JR142)</f>
        <v>0</v>
      </c>
      <c r="JS155" s="6">
        <f>SUM(JS137, -JS143)</f>
        <v>0</v>
      </c>
    </row>
    <row r="156" spans="71:279" ht="15.75" thickBot="1" x14ac:dyDescent="0.3">
      <c r="BS156" s="156" t="s">
        <v>84</v>
      </c>
      <c r="BT156" s="122" t="s">
        <v>47</v>
      </c>
      <c r="BU156" s="180" t="s">
        <v>39</v>
      </c>
      <c r="BV156" s="164" t="s">
        <v>52</v>
      </c>
      <c r="BW156" s="117" t="s">
        <v>65</v>
      </c>
      <c r="BX156" s="177" t="s">
        <v>65</v>
      </c>
      <c r="BY156" s="227" t="s">
        <v>63</v>
      </c>
      <c r="BZ156" s="36" t="s">
        <v>67</v>
      </c>
      <c r="CA156" s="147" t="s">
        <v>70</v>
      </c>
      <c r="CB156" s="156" t="s">
        <v>84</v>
      </c>
      <c r="CC156" s="121" t="s">
        <v>84</v>
      </c>
      <c r="CD156" s="177" t="s">
        <v>65</v>
      </c>
      <c r="CE156" s="154" t="s">
        <v>47</v>
      </c>
      <c r="CF156" s="122" t="s">
        <v>48</v>
      </c>
      <c r="CG156" s="183" t="s">
        <v>48</v>
      </c>
      <c r="CH156" s="154" t="s">
        <v>47</v>
      </c>
      <c r="CI156" s="121" t="s">
        <v>84</v>
      </c>
      <c r="CJ156" s="184" t="s">
        <v>59</v>
      </c>
      <c r="CK156" s="156" t="s">
        <v>59</v>
      </c>
      <c r="CL156" s="122" t="s">
        <v>47</v>
      </c>
      <c r="CM156" s="180" t="s">
        <v>37</v>
      </c>
      <c r="CN156" s="158" t="s">
        <v>37</v>
      </c>
      <c r="CO156" s="117" t="s">
        <v>68</v>
      </c>
      <c r="CP156" s="183" t="s">
        <v>48</v>
      </c>
      <c r="CQ156" s="158" t="s">
        <v>38</v>
      </c>
      <c r="CR156" s="117" t="s">
        <v>65</v>
      </c>
      <c r="CS156" s="180" t="s">
        <v>41</v>
      </c>
      <c r="CT156" s="158" t="s">
        <v>38</v>
      </c>
      <c r="CU156" s="119" t="s">
        <v>38</v>
      </c>
      <c r="CV156" s="180" t="s">
        <v>42</v>
      </c>
      <c r="CW156" s="158" t="s">
        <v>42</v>
      </c>
      <c r="CX156" s="119" t="s">
        <v>36</v>
      </c>
      <c r="CY156" s="180" t="s">
        <v>38</v>
      </c>
      <c r="CZ156" s="200" t="s">
        <v>67</v>
      </c>
      <c r="DA156" s="119" t="s">
        <v>37</v>
      </c>
      <c r="DB156" s="180" t="s">
        <v>38</v>
      </c>
      <c r="DC156" s="158" t="s">
        <v>37</v>
      </c>
      <c r="DD156" s="119" t="s">
        <v>38</v>
      </c>
      <c r="DE156" s="180" t="s">
        <v>40</v>
      </c>
      <c r="DF156" s="154" t="s">
        <v>46</v>
      </c>
      <c r="DG156" s="122" t="s">
        <v>46</v>
      </c>
      <c r="DH156" s="183" t="s">
        <v>46</v>
      </c>
      <c r="DI156" s="164" t="s">
        <v>52</v>
      </c>
      <c r="DJ156" s="119" t="s">
        <v>39</v>
      </c>
      <c r="DK156" s="183" t="s">
        <v>47</v>
      </c>
      <c r="DL156" s="119" t="s">
        <v>41</v>
      </c>
      <c r="DM156" s="188" t="s">
        <v>52</v>
      </c>
      <c r="DN156" s="331" t="s">
        <v>53</v>
      </c>
      <c r="DO156" s="345"/>
      <c r="DP156" s="168" t="s">
        <v>67</v>
      </c>
      <c r="DQ156" s="183" t="s">
        <v>46</v>
      </c>
      <c r="DR156" s="200" t="s">
        <v>67</v>
      </c>
      <c r="DS156" s="188" t="s">
        <v>55</v>
      </c>
      <c r="DT156" s="199" t="s">
        <v>55</v>
      </c>
      <c r="DU156" s="164" t="s">
        <v>55</v>
      </c>
      <c r="DV156" s="188" t="s">
        <v>51</v>
      </c>
      <c r="DW156" s="263" t="s">
        <v>54</v>
      </c>
      <c r="DX156" s="188" t="s">
        <v>55</v>
      </c>
      <c r="DY156" s="188" t="s">
        <v>55</v>
      </c>
      <c r="DZ156" s="119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54" t="s">
        <v>46</v>
      </c>
      <c r="EL156" s="122" t="s">
        <v>46</v>
      </c>
      <c r="EM156" s="186" t="s">
        <v>68</v>
      </c>
      <c r="EN156" s="154" t="s">
        <v>49</v>
      </c>
      <c r="EO156" s="122" t="s">
        <v>49</v>
      </c>
      <c r="EP156" s="184" t="s">
        <v>60</v>
      </c>
      <c r="EQ156" s="121" t="s">
        <v>60</v>
      </c>
      <c r="ER156" s="121" t="s">
        <v>60</v>
      </c>
      <c r="ES156" s="188" t="s">
        <v>55</v>
      </c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</row>
    <row r="157" spans="71:279" ht="15.75" thickBot="1" x14ac:dyDescent="0.3">
      <c r="BS157" s="144">
        <f>SUM(BS139, -BS143)</f>
        <v>2.7400000000000001E-2</v>
      </c>
      <c r="BT157" s="120">
        <f>SUM(BT136, -BT142)</f>
        <v>3.32E-2</v>
      </c>
      <c r="BU157" s="176">
        <f>SUM(BU138, -BU143)</f>
        <v>4.6200000000000005E-2</v>
      </c>
      <c r="BV157" s="153">
        <f>SUM(BV139, -BV143)</f>
        <v>5.9200000000000003E-2</v>
      </c>
      <c r="BW157" s="120">
        <f>SUM(BW136, -BW142)</f>
        <v>7.0599999999999996E-2</v>
      </c>
      <c r="BX157" s="179">
        <f>SUM(BX136, -BX142)</f>
        <v>6.2600000000000003E-2</v>
      </c>
      <c r="BY157" s="226">
        <f>SUM(BY139, -BY143)</f>
        <v>6.0299999999999999E-2</v>
      </c>
      <c r="BZ157" s="219">
        <f>SUM(BZ139, -BZ143)</f>
        <v>6.5000000000000002E-2</v>
      </c>
      <c r="CA157" s="151">
        <f>SUM(CA137, -CA142)</f>
        <v>8.3199999999999996E-2</v>
      </c>
      <c r="CB157" s="144">
        <f>SUM(CB139, -CB143)</f>
        <v>9.6000000000000002E-2</v>
      </c>
      <c r="CC157" s="116">
        <f>SUM(CC139, -CC143)</f>
        <v>0.10060000000000001</v>
      </c>
      <c r="CD157" s="179">
        <f>SUM(CD138, -CD143)</f>
        <v>0.1268</v>
      </c>
      <c r="CE157" s="146">
        <f>SUM(CE137, -CE142)</f>
        <v>0.1363</v>
      </c>
      <c r="CF157" s="120">
        <f>SUM(CF138, -CF143)</f>
        <v>0.1192</v>
      </c>
      <c r="CG157" s="179">
        <f>SUM(CG138, -CG143)</f>
        <v>0.1283</v>
      </c>
      <c r="CH157" s="146">
        <f>SUM(CH138, -CH143)</f>
        <v>0.13290000000000002</v>
      </c>
      <c r="CI157" s="116">
        <f>SUM(CI138, -CI143)</f>
        <v>0.1409</v>
      </c>
      <c r="CJ157" s="175">
        <f>SUM(CJ137, -CJ142)</f>
        <v>0.14760000000000001</v>
      </c>
      <c r="CK157" s="153">
        <f>SUM(CK137, -CK142)</f>
        <v>0.1275</v>
      </c>
      <c r="CL157" s="120">
        <f>SUM(CL138, -CL143)</f>
        <v>0.12940000000000002</v>
      </c>
      <c r="CM157" s="179">
        <f>SUM(CM136, -CM141)</f>
        <v>0.13619999999999999</v>
      </c>
      <c r="CN157" s="146">
        <f>SUM(CN136, -CN140)</f>
        <v>0.1321</v>
      </c>
      <c r="CO157" s="116">
        <f>SUM(CO137, -CO143)</f>
        <v>0.13059999999999999</v>
      </c>
      <c r="CP157" s="179">
        <f>SUM(CP138, -CP143)</f>
        <v>0.1363</v>
      </c>
      <c r="CQ157" s="148">
        <f>SUM(CQ136, -CQ141)</f>
        <v>0.1037</v>
      </c>
      <c r="CR157" s="120">
        <f>SUM(CR137, -CR143)</f>
        <v>9.8599999999999993E-2</v>
      </c>
      <c r="CS157" s="179">
        <f>SUM(CS136, -CS140)</f>
        <v>0.1366</v>
      </c>
      <c r="CT157" s="148">
        <f>SUM(CT136, -CT140)</f>
        <v>0.11610000000000001</v>
      </c>
      <c r="CU157" s="118">
        <f>SUM(CU136, -CU140)</f>
        <v>0.1227</v>
      </c>
      <c r="CV157" s="179">
        <f>SUM(CV136, -CV140)</f>
        <v>0.10390000000000001</v>
      </c>
      <c r="CW157" s="146">
        <f>SUM(CW136, -CW140)</f>
        <v>0.1137</v>
      </c>
      <c r="CX157" s="116">
        <f>SUM(CX136, -CX140)</f>
        <v>0.10830000000000001</v>
      </c>
      <c r="CY157" s="178">
        <f>SUM(CY136, -CY140)</f>
        <v>9.4700000000000006E-2</v>
      </c>
      <c r="CZ157" s="166">
        <f>SUM(CZ137, -CZ143)</f>
        <v>8.7300000000000003E-2</v>
      </c>
      <c r="DA157" s="120">
        <f>SUM(DA136, -DA141)</f>
        <v>8.6999999999999994E-2</v>
      </c>
      <c r="DB157" s="178">
        <f>SUM(DB136, -DB140)</f>
        <v>8.7399999999999992E-2</v>
      </c>
      <c r="DC157" s="146">
        <f>SUM(DC136, -DC140)</f>
        <v>9.64E-2</v>
      </c>
      <c r="DD157" s="118">
        <f>SUM(DD136, -DD140)</f>
        <v>9.9299999999999999E-2</v>
      </c>
      <c r="DE157" s="179">
        <f>SUM(DE136, -DE142)</f>
        <v>0.10830000000000001</v>
      </c>
      <c r="DF157" s="246">
        <f>SUM(DF139, -DF143)</f>
        <v>0.11940000000000001</v>
      </c>
      <c r="DG157" s="247">
        <f>SUM(DG139, -DG143)</f>
        <v>0.1118</v>
      </c>
      <c r="DH157" s="273">
        <f>SUM(DH139, -DH143)</f>
        <v>0.11449999999999999</v>
      </c>
      <c r="DI157" s="153">
        <f>SUM(DI137, -DI142)</f>
        <v>0.1444</v>
      </c>
      <c r="DJ157" s="116">
        <f>SUM(DJ137, -DJ142)</f>
        <v>0.15479999999999999</v>
      </c>
      <c r="DK157" s="179">
        <f>SUM(DK138, -DK143)</f>
        <v>0.13819999999999999</v>
      </c>
      <c r="DL157" s="120">
        <f>SUM(DL136, -DL141)</f>
        <v>0.13999999999999999</v>
      </c>
      <c r="DM157" s="115">
        <f>SUM(DM137, -DM143)</f>
        <v>0.1198</v>
      </c>
      <c r="DN157" s="335">
        <f>SUM(DN137, -DN142)</f>
        <v>0.1384</v>
      </c>
      <c r="DO157" s="346">
        <f>SUM(DO142, -DO153,)</f>
        <v>0</v>
      </c>
      <c r="DP157" s="208">
        <f>SUM(DP139, -DP143)</f>
        <v>0.1356</v>
      </c>
      <c r="DQ157" s="273">
        <f>SUM(DQ139, -DQ143)</f>
        <v>0.1477</v>
      </c>
      <c r="DR157" s="166">
        <f>SUM(DR138, -DR143)</f>
        <v>0.1336</v>
      </c>
      <c r="DS157" s="118">
        <f>SUM(DS136, -DS141)</f>
        <v>0.1532</v>
      </c>
      <c r="DT157" s="178">
        <f>SUM(DT136, -DT140)</f>
        <v>0.15329999999999999</v>
      </c>
      <c r="DU157" s="148">
        <f>SUM(DU136, -DU140)</f>
        <v>0.15840000000000001</v>
      </c>
      <c r="DV157" s="120">
        <f>SUM(DV136, -DV140)</f>
        <v>0.20019999999999999</v>
      </c>
      <c r="DW157" s="178">
        <f>SUM(DW136, -DW140)</f>
        <v>0.21889999999999998</v>
      </c>
      <c r="DX157" s="118">
        <f>SUM(DX136, -DX140)</f>
        <v>0.17419999999999999</v>
      </c>
      <c r="DY157" s="118">
        <f>SUM(DY136, -DY140)</f>
        <v>0.1802</v>
      </c>
      <c r="DZ157" s="116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361">SUM(EC142, -EC153)</f>
        <v>0</v>
      </c>
      <c r="ED157" s="6">
        <f t="shared" si="361"/>
        <v>0</v>
      </c>
      <c r="EE157" s="6">
        <f t="shared" si="361"/>
        <v>0</v>
      </c>
      <c r="EF157" s="6">
        <f t="shared" si="361"/>
        <v>0</v>
      </c>
      <c r="EG157" s="6">
        <f t="shared" si="361"/>
        <v>0</v>
      </c>
      <c r="EH157" s="6">
        <f t="shared" si="361"/>
        <v>0</v>
      </c>
      <c r="EI157" s="6">
        <f t="shared" si="361"/>
        <v>0</v>
      </c>
      <c r="EK157" s="246">
        <f>SUM(EK139, -EK143)</f>
        <v>3.3999999999999996E-2</v>
      </c>
      <c r="EL157" s="247">
        <f>SUM(EL139, -EL143)</f>
        <v>4.0599999999999997E-2</v>
      </c>
      <c r="EM157" s="176">
        <f>SUM(EM139, -EM143)</f>
        <v>6.6900000000000001E-2</v>
      </c>
      <c r="EN157" s="146">
        <f>SUM(EN139, -EN143)</f>
        <v>6.8200000000000011E-2</v>
      </c>
      <c r="EO157" s="120">
        <f>SUM(EO139, -EO143)</f>
        <v>6.6400000000000001E-2</v>
      </c>
      <c r="EP157" s="179">
        <f>SUM(EP139, -EP143)</f>
        <v>7.690000000000001E-2</v>
      </c>
      <c r="EQ157" s="120">
        <f>SUM(EQ139, -EQ143)</f>
        <v>8.4999999999999992E-2</v>
      </c>
      <c r="ER157" s="120">
        <f>SUM(ER139, -ER143)</f>
        <v>8.5699999999999998E-2</v>
      </c>
      <c r="ES157" s="118">
        <f>SUM(ES139, -ES143)</f>
        <v>7.6100000000000001E-2</v>
      </c>
      <c r="ET157" s="6">
        <f>SUM(ET141, -ET153)</f>
        <v>0</v>
      </c>
      <c r="EU157" s="6">
        <f>SUM(EU141, -EU153)</f>
        <v>0</v>
      </c>
      <c r="EV157" s="6">
        <f>SUM(EV141, -EV153)</f>
        <v>0</v>
      </c>
      <c r="EW157" s="6">
        <f>SUM(EW141, -EW153,)</f>
        <v>0</v>
      </c>
      <c r="EX157" s="6">
        <f>SUM(EX141, -EX153,)</f>
        <v>0</v>
      </c>
      <c r="EY157" s="6">
        <f>SUM(EY141, -EY153)</f>
        <v>0</v>
      </c>
      <c r="EZ157" s="6">
        <f>SUM(EZ141, -EZ153)</f>
        <v>0</v>
      </c>
      <c r="FA157" s="6">
        <f>SUM(FA141, -FA153)</f>
        <v>0</v>
      </c>
      <c r="FB157" s="6">
        <f>SUM(FB141,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62">SUM(GU142, -GU153)</f>
        <v>0</v>
      </c>
      <c r="GV157" s="6">
        <f t="shared" si="362"/>
        <v>0</v>
      </c>
      <c r="GW157" s="6">
        <f t="shared" si="362"/>
        <v>0</v>
      </c>
      <c r="GX157" s="6">
        <f t="shared" si="362"/>
        <v>0</v>
      </c>
      <c r="GY157" s="6">
        <f t="shared" si="362"/>
        <v>0</v>
      </c>
      <c r="GZ157" s="6">
        <f t="shared" si="362"/>
        <v>0</v>
      </c>
      <c r="HA157" s="6">
        <f t="shared" si="362"/>
        <v>0</v>
      </c>
      <c r="HC157" s="6">
        <f>SUM(HC141, -HC153)</f>
        <v>0</v>
      </c>
      <c r="HD157" s="6">
        <f>SUM(HD142, -HD153)</f>
        <v>0</v>
      </c>
      <c r="HE157" s="6">
        <f>SUM(HE141, -HE153)</f>
        <v>0</v>
      </c>
      <c r="HF157" s="6">
        <f>SUM(HF142, -HF153)</f>
        <v>0</v>
      </c>
      <c r="HG157" s="6">
        <f>SUM(HG142, -HG153)</f>
        <v>0</v>
      </c>
      <c r="HH157" s="6">
        <f>SUM(HH142, -HH153)</f>
        <v>0</v>
      </c>
      <c r="HI157" s="6">
        <f>SUM(HI142, -HI153,)</f>
        <v>0</v>
      </c>
      <c r="HJ157" s="6">
        <f>SUM(HJ142, -HJ153,)</f>
        <v>0</v>
      </c>
      <c r="HK157" s="6">
        <f>SUM(HK142, -HK153)</f>
        <v>0</v>
      </c>
      <c r="HL157" s="6">
        <f>SUM(HL142, -HL153)</f>
        <v>0</v>
      </c>
      <c r="HM157" s="6">
        <f>SUM(HM142, -HM153)</f>
        <v>0</v>
      </c>
      <c r="HN157" s="6">
        <f>SUM(HN142, -HN153)</f>
        <v>0</v>
      </c>
      <c r="HO157" s="6">
        <f>SUM(HO142, -HO153,)</f>
        <v>0</v>
      </c>
      <c r="HP157" s="6">
        <f>SUM(HP142, -HP153,)</f>
        <v>0</v>
      </c>
      <c r="HQ157" s="6">
        <f>SUM(HQ142, -HQ153)</f>
        <v>0</v>
      </c>
      <c r="HR157" s="6">
        <f>SUM(HR142, -HR153)</f>
        <v>0</v>
      </c>
      <c r="HS157" s="6">
        <f>SUM(HS142, -HS153)</f>
        <v>0</v>
      </c>
      <c r="HT157" s="6">
        <f>SUM(HT142, -HT153)</f>
        <v>0</v>
      </c>
      <c r="HU157" s="6">
        <f>SUM(HU142, -HU153,)</f>
        <v>0</v>
      </c>
      <c r="HV157" s="6">
        <f>SUM(HV142, -HV153,)</f>
        <v>0</v>
      </c>
      <c r="HW157" s="6">
        <f>SUM(HW142, -HW153)</f>
        <v>0</v>
      </c>
      <c r="HX157" s="6">
        <f>SUM(HX142, -HX153)</f>
        <v>0</v>
      </c>
      <c r="HY157" s="6">
        <f>SUM(HY142, -HY153)</f>
        <v>0</v>
      </c>
      <c r="HZ157" s="6">
        <f>SUM(HZ142, -HZ153)</f>
        <v>0</v>
      </c>
      <c r="IA157" s="6">
        <f>SUM(IA142, -IA153,)</f>
        <v>0</v>
      </c>
      <c r="IB157" s="6">
        <f>SUM(IB142, -IB153,)</f>
        <v>0</v>
      </c>
      <c r="IC157" s="6">
        <f>SUM(IC142, -IC153)</f>
        <v>0</v>
      </c>
      <c r="ID157" s="6">
        <f>SUM(ID142, -ID153)</f>
        <v>0</v>
      </c>
      <c r="IE157" s="6">
        <f>SUM(IE142, -IE153)</f>
        <v>0</v>
      </c>
      <c r="IF157" s="6">
        <f>SUM(IF142, -IF153)</f>
        <v>0</v>
      </c>
      <c r="IG157" s="6">
        <f>SUM(IG142, -IG153,)</f>
        <v>0</v>
      </c>
      <c r="IH157" s="6">
        <f>SUM(IH142, -IH153,)</f>
        <v>0</v>
      </c>
      <c r="II157" s="6">
        <f>SUM(II142, -II153)</f>
        <v>0</v>
      </c>
      <c r="IJ157" s="6">
        <f>SUM(IJ142, -IJ153)</f>
        <v>0</v>
      </c>
      <c r="IK157" s="6">
        <f>SUM(IK142, -IK153)</f>
        <v>0</v>
      </c>
      <c r="IL157" s="6">
        <f>SUM(IL142, -IL153)</f>
        <v>0</v>
      </c>
      <c r="IM157" s="6">
        <f>SUM(IM142, -IM153,)</f>
        <v>0</v>
      </c>
      <c r="IN157" s="6">
        <f>SUM(IN142, -IN153,)</f>
        <v>0</v>
      </c>
      <c r="IO157" s="6">
        <f>SUM(IO142, -IO153)</f>
        <v>0</v>
      </c>
      <c r="IP157" s="6">
        <f>SUM(IP142, -IP153)</f>
        <v>0</v>
      </c>
      <c r="IQ157" s="6">
        <f>SUM(IQ142, -IQ153)</f>
        <v>0</v>
      </c>
      <c r="IR157" s="6">
        <f>SUM(IR142, -IR153)</f>
        <v>0</v>
      </c>
      <c r="IS157" s="6">
        <f>SUM(IS142, -IS153,)</f>
        <v>0</v>
      </c>
      <c r="IT157" s="6">
        <f>SUM(IT142, -IT153,)</f>
        <v>0</v>
      </c>
      <c r="IU157" s="6">
        <f>SUM(IU142, -IU153)</f>
        <v>0</v>
      </c>
      <c r="IV157" s="6">
        <f>SUM(IV142, -IV153)</f>
        <v>0</v>
      </c>
      <c r="IW157" s="6">
        <f>SUM(IW142, -IW153)</f>
        <v>0</v>
      </c>
      <c r="IX157" s="6">
        <f>SUM(IX142, -IX153)</f>
        <v>0</v>
      </c>
      <c r="IY157" s="6">
        <f>SUM(IY142, -IY153,)</f>
        <v>0</v>
      </c>
      <c r="IZ157" s="6">
        <f>SUM(IZ142, -IZ153,)</f>
        <v>0</v>
      </c>
      <c r="JA157" s="6">
        <f>SUM(JA142, -JA153)</f>
        <v>0</v>
      </c>
      <c r="JB157" s="6">
        <f>SUM(JB142, -JB153)</f>
        <v>0</v>
      </c>
      <c r="JC157" s="6">
        <f>SUM(JC142, -JC153)</f>
        <v>0</v>
      </c>
      <c r="JD157" s="6">
        <f>SUM(JD142, -JD153)</f>
        <v>0</v>
      </c>
      <c r="JE157" s="6">
        <f>SUM(JE142, -JE153,)</f>
        <v>0</v>
      </c>
      <c r="JF157" s="6">
        <f>SUM(JF142, -JF153,)</f>
        <v>0</v>
      </c>
      <c r="JG157" s="6">
        <f>SUM(JG142, -JG153)</f>
        <v>0</v>
      </c>
      <c r="JH157" s="6">
        <f>SUM(JH142, -JH153)</f>
        <v>0</v>
      </c>
      <c r="JI157" s="6">
        <f>SUM(JI142, -JI153)</f>
        <v>0</v>
      </c>
      <c r="JJ157" s="6">
        <f>SUM(JJ142, -JJ153)</f>
        <v>0</v>
      </c>
      <c r="JK157" s="6">
        <f>SUM(JK142, -JK153,)</f>
        <v>0</v>
      </c>
      <c r="JL157" s="6">
        <f>SUM(JL142, -JL153,)</f>
        <v>0</v>
      </c>
      <c r="JM157" s="6">
        <f t="shared" ref="JM157:JS157" si="363">SUM(JM142, -JM153)</f>
        <v>0</v>
      </c>
      <c r="JN157" s="6">
        <f t="shared" si="363"/>
        <v>0</v>
      </c>
      <c r="JO157" s="6">
        <f t="shared" si="363"/>
        <v>0</v>
      </c>
      <c r="JP157" s="6">
        <f t="shared" si="363"/>
        <v>0</v>
      </c>
      <c r="JQ157" s="6">
        <f t="shared" si="363"/>
        <v>0</v>
      </c>
      <c r="JR157" s="6">
        <f t="shared" si="363"/>
        <v>0</v>
      </c>
      <c r="JS157" s="6">
        <f t="shared" si="363"/>
        <v>0</v>
      </c>
    </row>
    <row r="158" spans="71:279" ht="15.75" thickBot="1" x14ac:dyDescent="0.3">
      <c r="BS158" s="152" t="s">
        <v>63</v>
      </c>
      <c r="BT158" s="119" t="s">
        <v>37</v>
      </c>
      <c r="BU158" s="177" t="s">
        <v>68</v>
      </c>
      <c r="BV158" s="142" t="s">
        <v>65</v>
      </c>
      <c r="BW158" s="119" t="s">
        <v>40</v>
      </c>
      <c r="BX158" s="180" t="s">
        <v>40</v>
      </c>
      <c r="BY158" s="228" t="s">
        <v>67</v>
      </c>
      <c r="BZ158" s="42" t="s">
        <v>60</v>
      </c>
      <c r="CA158" s="269" t="s">
        <v>54</v>
      </c>
      <c r="CB158" s="158" t="s">
        <v>37</v>
      </c>
      <c r="CC158" s="119" t="s">
        <v>37</v>
      </c>
      <c r="CD158" s="184" t="s">
        <v>84</v>
      </c>
      <c r="CE158" s="156" t="s">
        <v>59</v>
      </c>
      <c r="CF158" s="121" t="s">
        <v>84</v>
      </c>
      <c r="CG158" s="174" t="s">
        <v>67</v>
      </c>
      <c r="CH158" s="152" t="s">
        <v>63</v>
      </c>
      <c r="CI158" s="122" t="s">
        <v>48</v>
      </c>
      <c r="CJ158" s="174" t="s">
        <v>63</v>
      </c>
      <c r="CK158" s="154" t="s">
        <v>47</v>
      </c>
      <c r="CL158" s="117" t="s">
        <v>65</v>
      </c>
      <c r="CM158" s="184" t="s">
        <v>59</v>
      </c>
      <c r="CN158" s="156" t="s">
        <v>59</v>
      </c>
      <c r="CO158" s="119" t="s">
        <v>39</v>
      </c>
      <c r="CP158" s="180" t="s">
        <v>39</v>
      </c>
      <c r="CQ158" s="158" t="s">
        <v>37</v>
      </c>
      <c r="CR158" s="119" t="s">
        <v>37</v>
      </c>
      <c r="CS158" s="180" t="s">
        <v>38</v>
      </c>
      <c r="CT158" s="142" t="s">
        <v>70</v>
      </c>
      <c r="CU158" s="119" t="s">
        <v>36</v>
      </c>
      <c r="CV158" s="180" t="s">
        <v>38</v>
      </c>
      <c r="CW158" s="158" t="s">
        <v>41</v>
      </c>
      <c r="CX158" s="119" t="s">
        <v>38</v>
      </c>
      <c r="CY158" s="180" t="s">
        <v>36</v>
      </c>
      <c r="CZ158" s="158" t="s">
        <v>38</v>
      </c>
      <c r="DA158" s="122" t="s">
        <v>46</v>
      </c>
      <c r="DB158" s="180" t="s">
        <v>41</v>
      </c>
      <c r="DC158" s="158" t="s">
        <v>38</v>
      </c>
      <c r="DD158" s="117" t="s">
        <v>65</v>
      </c>
      <c r="DE158" s="199" t="s">
        <v>53</v>
      </c>
      <c r="DF158" s="200" t="s">
        <v>67</v>
      </c>
      <c r="DG158" s="119" t="s">
        <v>40</v>
      </c>
      <c r="DH158" s="180" t="s">
        <v>40</v>
      </c>
      <c r="DI158" s="142" t="s">
        <v>65</v>
      </c>
      <c r="DJ158" s="117" t="s">
        <v>65</v>
      </c>
      <c r="DK158" s="199" t="s">
        <v>52</v>
      </c>
      <c r="DL158" s="188" t="s">
        <v>52</v>
      </c>
      <c r="DM158" s="188" t="s">
        <v>53</v>
      </c>
      <c r="DN158" s="329" t="s">
        <v>70</v>
      </c>
      <c r="DO158" s="345"/>
      <c r="DP158" s="122" t="s">
        <v>46</v>
      </c>
      <c r="DQ158" s="177" t="s">
        <v>70</v>
      </c>
      <c r="DR158" s="154" t="s">
        <v>46</v>
      </c>
      <c r="DS158" s="188" t="s">
        <v>51</v>
      </c>
      <c r="DT158" s="180" t="s">
        <v>39</v>
      </c>
      <c r="DU158" s="161" t="s">
        <v>54</v>
      </c>
      <c r="DV158" s="188" t="s">
        <v>55</v>
      </c>
      <c r="DW158" s="199" t="s">
        <v>55</v>
      </c>
      <c r="DX158" s="188" t="s">
        <v>51</v>
      </c>
      <c r="DY158" s="122" t="s">
        <v>46</v>
      </c>
      <c r="DZ158" s="122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58" t="s">
        <v>39</v>
      </c>
      <c r="EL158" s="350" t="s">
        <v>54</v>
      </c>
      <c r="EM158" s="182" t="s">
        <v>65</v>
      </c>
      <c r="EN158" s="163" t="s">
        <v>65</v>
      </c>
      <c r="EO158" s="121" t="s">
        <v>60</v>
      </c>
      <c r="EP158" s="183" t="s">
        <v>49</v>
      </c>
      <c r="EQ158" s="122" t="s">
        <v>49</v>
      </c>
      <c r="ER158" s="122" t="s">
        <v>49</v>
      </c>
      <c r="ES158" s="122" t="s">
        <v>49</v>
      </c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</row>
    <row r="159" spans="71:279" ht="15.75" thickBot="1" x14ac:dyDescent="0.3">
      <c r="BS159" s="144">
        <f>SUM(BS140, -BS143)</f>
        <v>2.6200000000000001E-2</v>
      </c>
      <c r="BT159" s="120">
        <f>SUM(BT139, -BT143)</f>
        <v>3.2099999999999997E-2</v>
      </c>
      <c r="BU159" s="176">
        <f>SUM(BU136, -BU141)</f>
        <v>4.3099999999999999E-2</v>
      </c>
      <c r="BV159" s="146">
        <f>SUM(BV136, -BV142)</f>
        <v>5.8099999999999999E-2</v>
      </c>
      <c r="BW159" s="120">
        <f>SUM(BW137, -BW142)</f>
        <v>6.0299999999999999E-2</v>
      </c>
      <c r="BX159" s="179">
        <f>SUM(BX137, -BX142)</f>
        <v>5.3800000000000001E-2</v>
      </c>
      <c r="BY159" s="234">
        <f>SUM(BY140, -BY143)</f>
        <v>5.4399999999999997E-2</v>
      </c>
      <c r="BZ159" s="15">
        <f>SUM(BZ136, -BZ142)</f>
        <v>6.3799999999999996E-2</v>
      </c>
      <c r="CA159" s="149">
        <f>SUM(CA138, -CA143)</f>
        <v>6.4399999999999999E-2</v>
      </c>
      <c r="CB159" s="146">
        <f>SUM(CB136, -CB142)</f>
        <v>9.4200000000000006E-2</v>
      </c>
      <c r="CC159" s="120">
        <f>SUM(CC136, -CC142)</f>
        <v>8.4100000000000008E-2</v>
      </c>
      <c r="CD159" s="176">
        <f>SUM(CD139, -CD143)</f>
        <v>0.1166</v>
      </c>
      <c r="CE159" s="153">
        <f>SUM(CE138, -CE143)</f>
        <v>0.1308</v>
      </c>
      <c r="CF159" s="116">
        <f>SUM(CF137, -CF142)</f>
        <v>0.1173</v>
      </c>
      <c r="CG159" s="187">
        <f>SUM(CG139, -CG143)</f>
        <v>0.11929999999999999</v>
      </c>
      <c r="CH159" s="144">
        <f>SUM(CH139, -CH143)</f>
        <v>0.12859999999999999</v>
      </c>
      <c r="CI159" s="120">
        <f>SUM(CI137, -CI142)</f>
        <v>0.14019999999999999</v>
      </c>
      <c r="CJ159" s="176">
        <f>SUM(CJ138, -CJ143)</f>
        <v>0.12440000000000001</v>
      </c>
      <c r="CK159" s="146">
        <f>SUM(CK138, -CK143)</f>
        <v>0.1137</v>
      </c>
      <c r="CL159" s="120">
        <f>SUM(CL139, -CL143)</f>
        <v>0.12510000000000002</v>
      </c>
      <c r="CM159" s="175">
        <f>SUM(CM137, -CM142)</f>
        <v>0.13020000000000001</v>
      </c>
      <c r="CN159" s="153">
        <f>SUM(CN137, -CN143)</f>
        <v>0.12540000000000001</v>
      </c>
      <c r="CO159" s="116">
        <f>SUM(CO136, -CO140)</f>
        <v>0.1293</v>
      </c>
      <c r="CP159" s="176">
        <f>SUM(CP136, -CP141)</f>
        <v>0.13189999999999999</v>
      </c>
      <c r="CQ159" s="146">
        <f>SUM(CQ136, -CQ140)</f>
        <v>9.5799999999999996E-2</v>
      </c>
      <c r="CR159" s="120">
        <f>SUM(CR136, -CR140)</f>
        <v>9.7199999999999995E-2</v>
      </c>
      <c r="CS159" s="178">
        <f>SUM(CS136, -CS139)</f>
        <v>0.12539999999999998</v>
      </c>
      <c r="CT159" s="146">
        <f>SUM(CT137, -CT143)</f>
        <v>0.10680000000000001</v>
      </c>
      <c r="CU159" s="116">
        <f>SUM(CU136, -CU139)</f>
        <v>0.1095</v>
      </c>
      <c r="CV159" s="178">
        <f>SUM(CV136, -CV139)</f>
        <v>9.4200000000000006E-2</v>
      </c>
      <c r="CW159" s="146">
        <f>SUM(CW136, -CW139)</f>
        <v>0.1076</v>
      </c>
      <c r="CX159" s="118">
        <f>SUM(CX136, -CX139)</f>
        <v>0.1062</v>
      </c>
      <c r="CY159" s="176">
        <f>SUM(CY136, -CY139)</f>
        <v>9.2800000000000007E-2</v>
      </c>
      <c r="CZ159" s="148">
        <f>SUM(CZ136, -CZ140)</f>
        <v>8.6300000000000002E-2</v>
      </c>
      <c r="DA159" s="247">
        <f>SUM(DA138, -DA143)</f>
        <v>8.3500000000000005E-2</v>
      </c>
      <c r="DB159" s="179">
        <f>SUM(DB136, -DB139)</f>
        <v>7.6499999999999999E-2</v>
      </c>
      <c r="DC159" s="148">
        <f>SUM(DC136, -DC139)</f>
        <v>9.4199999999999992E-2</v>
      </c>
      <c r="DD159" s="120">
        <f>SUM(DD137, -DD143)</f>
        <v>9.0299999999999991E-2</v>
      </c>
      <c r="DE159" s="176">
        <f>SUM(DE137, -DE142)</f>
        <v>0.1066</v>
      </c>
      <c r="DF159" s="166">
        <f>SUM(DF140, -DF143)</f>
        <v>0.1084</v>
      </c>
      <c r="DG159" s="120">
        <f>SUM(DG136, -DG142)</f>
        <v>0.1114</v>
      </c>
      <c r="DH159" s="179">
        <f>SUM(DH136, -DH142)</f>
        <v>0.1089</v>
      </c>
      <c r="DI159" s="146">
        <f>SUM(DI138, -DI143)</f>
        <v>0.1152</v>
      </c>
      <c r="DJ159" s="120">
        <f>SUM(DJ138, -DJ143)</f>
        <v>0.13570000000000002</v>
      </c>
      <c r="DK159" s="175">
        <f>SUM(DK137, -DK142)</f>
        <v>0.13319999999999999</v>
      </c>
      <c r="DL159" s="115">
        <f>SUM(DL137, -DL142)</f>
        <v>0.13969999999999999</v>
      </c>
      <c r="DM159" s="116">
        <f>SUM(DM137, -DM142)</f>
        <v>0.11750000000000001</v>
      </c>
      <c r="DN159" s="330">
        <f>SUM(DN138, -DN143)</f>
        <v>0.13189999999999999</v>
      </c>
      <c r="DO159" s="346">
        <f>SUM(DO142, -DO152)</f>
        <v>0</v>
      </c>
      <c r="DP159" s="247">
        <f>SUM(DP140, -DP143)</f>
        <v>0.12590000000000001</v>
      </c>
      <c r="DQ159" s="179">
        <f>SUM(DQ140, -DQ143)</f>
        <v>0.12890000000000001</v>
      </c>
      <c r="DR159" s="246">
        <f>SUM(DR139, -DR143)</f>
        <v>0.1323</v>
      </c>
      <c r="DS159" s="120">
        <f>SUM(DS136, -DS140)</f>
        <v>0.15100000000000002</v>
      </c>
      <c r="DT159" s="176">
        <f>SUM(DT137, -DT143)</f>
        <v>0.1462</v>
      </c>
      <c r="DU159" s="148">
        <f>SUM(DU136, -DU139)</f>
        <v>0.1353</v>
      </c>
      <c r="DV159" s="118">
        <f>SUM(DV136, -DV139)</f>
        <v>0.18779999999999999</v>
      </c>
      <c r="DW159" s="178">
        <f>SUM(DW136, -DW139)</f>
        <v>0.17929999999999999</v>
      </c>
      <c r="DX159" s="120">
        <f>SUM(DX136, -DX139)</f>
        <v>0.1731</v>
      </c>
      <c r="DY159" s="247">
        <f>SUM(DY137, -DY143)</f>
        <v>0.1787</v>
      </c>
      <c r="DZ159" s="247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44">
        <f>SUM(EK140, -EK143)</f>
        <v>3.27E-2</v>
      </c>
      <c r="EL159" s="118">
        <f>SUM(EL136, -EL142)</f>
        <v>4.0599999999999997E-2</v>
      </c>
      <c r="EM159" s="179">
        <f>SUM(EM140, -EM143)</f>
        <v>6.1199999999999997E-2</v>
      </c>
      <c r="EN159" s="146">
        <f>SUM(EN140, -EN143)</f>
        <v>6.59E-2</v>
      </c>
      <c r="EO159" s="120">
        <f>SUM(EO140, -EO143)</f>
        <v>6.0899999999999996E-2</v>
      </c>
      <c r="EP159" s="179">
        <f>SUM(EP140, -EP143)</f>
        <v>6.5100000000000005E-2</v>
      </c>
      <c r="EQ159" s="120">
        <f>SUM(EQ140, -EQ143)</f>
        <v>7.3899999999999993E-2</v>
      </c>
      <c r="ER159" s="120">
        <f>SUM(ER140, -ER143)</f>
        <v>8.3799999999999999E-2</v>
      </c>
      <c r="ES159" s="120">
        <f>SUM(ES140, -ES143)</f>
        <v>7.3900000000000007E-2</v>
      </c>
      <c r="ET159" s="6">
        <f>SUM(ET141, -ET152,)</f>
        <v>0</v>
      </c>
      <c r="EU159" s="6">
        <f>SUM(EU143, -EU153)</f>
        <v>0</v>
      </c>
      <c r="EV159" s="6">
        <f>SUM(EV141, -EV152)</f>
        <v>0</v>
      </c>
      <c r="EW159" s="6">
        <f>SUM(EW141, -EW152)</f>
        <v>0</v>
      </c>
      <c r="EX159" s="6">
        <f>SUM(EX141, -EX152)</f>
        <v>0</v>
      </c>
      <c r="EY159" s="6">
        <f>SUM(EY141, -EY152)</f>
        <v>0</v>
      </c>
      <c r="EZ159" s="6">
        <f>SUM(EZ141, -EZ152,)</f>
        <v>0</v>
      </c>
      <c r="FA159" s="6">
        <f>SUM(FA143, -FA153)</f>
        <v>0</v>
      </c>
      <c r="FB159" s="6">
        <f>SUM(FB141,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  <c r="HC159" s="6">
        <f>SUM(HC141, -HC152)</f>
        <v>0</v>
      </c>
      <c r="HD159" s="6">
        <f>SUM(HD142, -HD152,)</f>
        <v>0</v>
      </c>
      <c r="HE159" s="6">
        <f>SUM(HE141, -HE152)</f>
        <v>0</v>
      </c>
      <c r="HF159" s="6">
        <f>SUM(HF142, -HF152,)</f>
        <v>0</v>
      </c>
      <c r="HG159" s="6">
        <f>SUM(HG143, -HG153)</f>
        <v>0</v>
      </c>
      <c r="HH159" s="6">
        <f>SUM(HH142, -HH152)</f>
        <v>0</v>
      </c>
      <c r="HI159" s="6">
        <f>SUM(HI142, -HI152)</f>
        <v>0</v>
      </c>
      <c r="HJ159" s="6">
        <f>SUM(HJ142, -HJ152)</f>
        <v>0</v>
      </c>
      <c r="HK159" s="6">
        <f>SUM(HK142, -HK152)</f>
        <v>0</v>
      </c>
      <c r="HL159" s="6">
        <f>SUM(HL142, -HL152,)</f>
        <v>0</v>
      </c>
      <c r="HM159" s="6">
        <f>SUM(HM143, -HM153)</f>
        <v>0</v>
      </c>
      <c r="HN159" s="6">
        <f>SUM(HN142, -HN152)</f>
        <v>0</v>
      </c>
      <c r="HO159" s="6">
        <f>SUM(HO142, -HO152)</f>
        <v>0</v>
      </c>
      <c r="HP159" s="6">
        <f>SUM(HP142, -HP152)</f>
        <v>0</v>
      </c>
      <c r="HQ159" s="6">
        <f>SUM(HQ142, -HQ152)</f>
        <v>0</v>
      </c>
      <c r="HR159" s="6">
        <f>SUM(HR142, -HR152,)</f>
        <v>0</v>
      </c>
      <c r="HS159" s="6">
        <f>SUM(HS143, -HS153)</f>
        <v>0</v>
      </c>
      <c r="HT159" s="6">
        <f>SUM(HT142, -HT152)</f>
        <v>0</v>
      </c>
      <c r="HU159" s="6">
        <f>SUM(HU142, -HU152)</f>
        <v>0</v>
      </c>
      <c r="HV159" s="6">
        <f>SUM(HV142, -HV152)</f>
        <v>0</v>
      </c>
      <c r="HW159" s="6">
        <f>SUM(HW142, -HW152)</f>
        <v>0</v>
      </c>
      <c r="HX159" s="6">
        <f>SUM(HX142, -HX152,)</f>
        <v>0</v>
      </c>
      <c r="HY159" s="6">
        <f>SUM(HY143, -HY153)</f>
        <v>0</v>
      </c>
      <c r="HZ159" s="6">
        <f>SUM(HZ142, -HZ152)</f>
        <v>0</v>
      </c>
      <c r="IA159" s="6">
        <f>SUM(IA142, -IA152)</f>
        <v>0</v>
      </c>
      <c r="IB159" s="6">
        <f>SUM(IB142, -IB152)</f>
        <v>0</v>
      </c>
      <c r="IC159" s="6">
        <f>SUM(IC142, -IC152)</f>
        <v>0</v>
      </c>
      <c r="ID159" s="6">
        <f>SUM(ID142, -ID152,)</f>
        <v>0</v>
      </c>
      <c r="IE159" s="6">
        <f>SUM(IE143, -IE153)</f>
        <v>0</v>
      </c>
      <c r="IF159" s="6">
        <f>SUM(IF142, -IF152)</f>
        <v>0</v>
      </c>
      <c r="IG159" s="6">
        <f>SUM(IG142, -IG152)</f>
        <v>0</v>
      </c>
      <c r="IH159" s="6">
        <f>SUM(IH142, -IH152)</f>
        <v>0</v>
      </c>
      <c r="II159" s="6">
        <f>SUM(II142, -II152)</f>
        <v>0</v>
      </c>
      <c r="IJ159" s="6">
        <f>SUM(IJ142, -IJ152,)</f>
        <v>0</v>
      </c>
      <c r="IK159" s="6">
        <f>SUM(IK143, -IK153)</f>
        <v>0</v>
      </c>
      <c r="IL159" s="6">
        <f>SUM(IL142, -IL152)</f>
        <v>0</v>
      </c>
      <c r="IM159" s="6">
        <f>SUM(IM142, -IM152)</f>
        <v>0</v>
      </c>
      <c r="IN159" s="6">
        <f>SUM(IN142, -IN152)</f>
        <v>0</v>
      </c>
      <c r="IO159" s="6">
        <f>SUM(IO142, -IO152)</f>
        <v>0</v>
      </c>
      <c r="IP159" s="6">
        <f>SUM(IP142, -IP152,)</f>
        <v>0</v>
      </c>
      <c r="IQ159" s="6">
        <f>SUM(IQ143, -IQ153)</f>
        <v>0</v>
      </c>
      <c r="IR159" s="6">
        <f>SUM(IR142, -IR152)</f>
        <v>0</v>
      </c>
      <c r="IS159" s="6">
        <f>SUM(IS142, -IS152)</f>
        <v>0</v>
      </c>
      <c r="IT159" s="6">
        <f>SUM(IT142, -IT152)</f>
        <v>0</v>
      </c>
      <c r="IU159" s="6">
        <f>SUM(IU142, -IU152)</f>
        <v>0</v>
      </c>
      <c r="IV159" s="6">
        <f>SUM(IV142, -IV152,)</f>
        <v>0</v>
      </c>
      <c r="IW159" s="6">
        <f>SUM(IW143, -IW153)</f>
        <v>0</v>
      </c>
      <c r="IX159" s="6">
        <f>SUM(IX142, -IX152)</f>
        <v>0</v>
      </c>
      <c r="IY159" s="6">
        <f>SUM(IY142, -IY152)</f>
        <v>0</v>
      </c>
      <c r="IZ159" s="6">
        <f>SUM(IZ142, -IZ152)</f>
        <v>0</v>
      </c>
      <c r="JA159" s="6">
        <f>SUM(JA142, -JA152)</f>
        <v>0</v>
      </c>
      <c r="JB159" s="6">
        <f>SUM(JB142, -JB152,)</f>
        <v>0</v>
      </c>
      <c r="JC159" s="6">
        <f>SUM(JC143, -JC153)</f>
        <v>0</v>
      </c>
      <c r="JD159" s="6">
        <f>SUM(JD142, -JD152)</f>
        <v>0</v>
      </c>
      <c r="JE159" s="6">
        <f>SUM(JE142, -JE152)</f>
        <v>0</v>
      </c>
      <c r="JF159" s="6">
        <f>SUM(JF142, -JF152)</f>
        <v>0</v>
      </c>
      <c r="JG159" s="6">
        <f>SUM(JG142, -JG152)</f>
        <v>0</v>
      </c>
      <c r="JH159" s="6">
        <f>SUM(JH142, -JH152,)</f>
        <v>0</v>
      </c>
      <c r="JI159" s="6">
        <f>SUM(JI143, -JI153)</f>
        <v>0</v>
      </c>
      <c r="JJ159" s="6">
        <f>SUM(JJ142, -JJ152)</f>
        <v>0</v>
      </c>
      <c r="JK159" s="6">
        <f>SUM(JK142, -JK152)</f>
        <v>0</v>
      </c>
      <c r="JL159" s="6">
        <f>SUM(JL142, -JL152)</f>
        <v>0</v>
      </c>
      <c r="JM159" s="6">
        <f>SUM(JM142, -JM152)</f>
        <v>0</v>
      </c>
      <c r="JN159" s="6">
        <f>SUM(JN142, -JN152,)</f>
        <v>0</v>
      </c>
      <c r="JO159" s="6">
        <f>SUM(JO143, -JO153)</f>
        <v>0</v>
      </c>
      <c r="JP159" s="6">
        <f>SUM(JP142, -JP152)</f>
        <v>0</v>
      </c>
      <c r="JQ159" s="6">
        <f>SUM(JQ142, -JQ152,)</f>
        <v>0</v>
      </c>
      <c r="JR159" s="6">
        <f>SUM(JR143, -JR153)</f>
        <v>0</v>
      </c>
      <c r="JS159" s="6">
        <f>SUM(JS142, -JS152)</f>
        <v>0</v>
      </c>
    </row>
    <row r="160" spans="71:279" ht="15.75" thickBot="1" x14ac:dyDescent="0.3">
      <c r="BS160" s="200" t="s">
        <v>64</v>
      </c>
      <c r="BT160" s="114" t="s">
        <v>52</v>
      </c>
      <c r="BU160" s="184" t="s">
        <v>57</v>
      </c>
      <c r="BV160" s="156" t="s">
        <v>57</v>
      </c>
      <c r="BW160" s="122" t="s">
        <v>47</v>
      </c>
      <c r="BX160" s="184" t="s">
        <v>57</v>
      </c>
      <c r="BY160" s="237" t="s">
        <v>52</v>
      </c>
      <c r="BZ160" s="42" t="s">
        <v>55</v>
      </c>
      <c r="CA160" s="162" t="s">
        <v>44</v>
      </c>
      <c r="CB160" s="152" t="s">
        <v>63</v>
      </c>
      <c r="CC160" s="114" t="s">
        <v>63</v>
      </c>
      <c r="CD160" s="183" t="s">
        <v>48</v>
      </c>
      <c r="CE160" s="156" t="s">
        <v>84</v>
      </c>
      <c r="CF160" s="119" t="s">
        <v>37</v>
      </c>
      <c r="CG160" s="263" t="s">
        <v>54</v>
      </c>
      <c r="CH160" s="156" t="s">
        <v>59</v>
      </c>
      <c r="CI160" s="121" t="s">
        <v>59</v>
      </c>
      <c r="CJ160" s="174" t="s">
        <v>67</v>
      </c>
      <c r="CK160" s="154" t="s">
        <v>48</v>
      </c>
      <c r="CL160" s="121" t="s">
        <v>59</v>
      </c>
      <c r="CM160" s="180" t="s">
        <v>39</v>
      </c>
      <c r="CN160" s="142" t="s">
        <v>68</v>
      </c>
      <c r="CO160" s="119" t="s">
        <v>38</v>
      </c>
      <c r="CP160" s="177" t="s">
        <v>65</v>
      </c>
      <c r="CQ160" s="142" t="s">
        <v>70</v>
      </c>
      <c r="CR160" s="119" t="s">
        <v>38</v>
      </c>
      <c r="CS160" s="177" t="s">
        <v>65</v>
      </c>
      <c r="CT160" s="158" t="s">
        <v>36</v>
      </c>
      <c r="CU160" s="119" t="s">
        <v>41</v>
      </c>
      <c r="CV160" s="180" t="s">
        <v>36</v>
      </c>
      <c r="CW160" s="158" t="s">
        <v>36</v>
      </c>
      <c r="CX160" s="168" t="s">
        <v>64</v>
      </c>
      <c r="CY160" s="186" t="s">
        <v>64</v>
      </c>
      <c r="CZ160" s="142" t="s">
        <v>70</v>
      </c>
      <c r="DA160" s="119" t="s">
        <v>38</v>
      </c>
      <c r="DB160" s="180" t="s">
        <v>42</v>
      </c>
      <c r="DC160" s="154" t="s">
        <v>47</v>
      </c>
      <c r="DD160" s="188" t="s">
        <v>53</v>
      </c>
      <c r="DE160" s="183" t="s">
        <v>46</v>
      </c>
      <c r="DF160" s="158" t="s">
        <v>40</v>
      </c>
      <c r="DG160" s="168" t="s">
        <v>67</v>
      </c>
      <c r="DH160" s="184" t="s">
        <v>57</v>
      </c>
      <c r="DI160" s="142" t="s">
        <v>70</v>
      </c>
      <c r="DJ160" s="122" t="s">
        <v>47</v>
      </c>
      <c r="DK160" s="180" t="s">
        <v>41</v>
      </c>
      <c r="DL160" s="122" t="s">
        <v>47</v>
      </c>
      <c r="DM160" s="122" t="s">
        <v>46</v>
      </c>
      <c r="DN160" s="329" t="s">
        <v>65</v>
      </c>
      <c r="DO160" s="345"/>
      <c r="DP160" s="188" t="s">
        <v>53</v>
      </c>
      <c r="DQ160" s="199" t="s">
        <v>53</v>
      </c>
      <c r="DR160" s="164" t="s">
        <v>51</v>
      </c>
      <c r="DS160" s="122" t="s">
        <v>46</v>
      </c>
      <c r="DT160" s="183" t="s">
        <v>46</v>
      </c>
      <c r="DU160" s="158" t="s">
        <v>39</v>
      </c>
      <c r="DV160" s="188" t="s">
        <v>44</v>
      </c>
      <c r="DW160" s="180" t="s">
        <v>39</v>
      </c>
      <c r="DX160" s="119" t="s">
        <v>39</v>
      </c>
      <c r="DY160" s="119" t="s">
        <v>39</v>
      </c>
      <c r="DZ160" s="119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64" t="s">
        <v>52</v>
      </c>
      <c r="EL160" s="168" t="s">
        <v>59</v>
      </c>
      <c r="EM160" s="199" t="s">
        <v>55</v>
      </c>
      <c r="EN160" s="156" t="s">
        <v>60</v>
      </c>
      <c r="EO160" s="188" t="s">
        <v>55</v>
      </c>
      <c r="EP160" s="354" t="s">
        <v>54</v>
      </c>
      <c r="EQ160" s="114" t="s">
        <v>70</v>
      </c>
      <c r="ER160" s="119" t="s">
        <v>37</v>
      </c>
      <c r="ES160" s="114" t="s">
        <v>70</v>
      </c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</row>
    <row r="161" spans="71:279" ht="15.75" thickBot="1" x14ac:dyDescent="0.3">
      <c r="BS161" s="146">
        <f>SUM(BS141, -BS143)</f>
        <v>2.46E-2</v>
      </c>
      <c r="BT161" s="115">
        <f>SUM(BT140, -BT143)</f>
        <v>2.8499999999999998E-2</v>
      </c>
      <c r="BU161" s="176">
        <f>SUM(BU139, -BU143)</f>
        <v>3.8300000000000001E-2</v>
      </c>
      <c r="BV161" s="144">
        <f>SUM(BV140, -BV143)</f>
        <v>5.4300000000000001E-2</v>
      </c>
      <c r="BW161" s="120">
        <f>SUM(BW138, -BW142)</f>
        <v>5.9300000000000005E-2</v>
      </c>
      <c r="BX161" s="176">
        <f>SUM(BX139, -BX143)</f>
        <v>5.0499999999999996E-2</v>
      </c>
      <c r="BY161" s="230">
        <f>SUM(BY141, -BY143)</f>
        <v>4.5699999999999998E-2</v>
      </c>
      <c r="BZ161" s="96">
        <f>SUM(BZ136, -BZ141)</f>
        <v>5.9799999999999999E-2</v>
      </c>
      <c r="CA161" s="151">
        <f>SUM(CA139, -CA143)</f>
        <v>6.2700000000000006E-2</v>
      </c>
      <c r="CB161" s="144">
        <f>SUM(CB140, -CB143)</f>
        <v>8.3500000000000005E-2</v>
      </c>
      <c r="CC161" s="116">
        <f>SUM(CC141, -CC143)</f>
        <v>7.9899999999999999E-2</v>
      </c>
      <c r="CD161" s="179">
        <f>SUM(CD137, -CD142)</f>
        <v>0.1147</v>
      </c>
      <c r="CE161" s="144">
        <f>SUM(CE138, -CE142)</f>
        <v>0.1242</v>
      </c>
      <c r="CF161" s="120">
        <f>SUM(CF136, -CF141)</f>
        <v>0.11309999999999999</v>
      </c>
      <c r="CG161" s="178">
        <f>SUM(CG140, -CG143)</f>
        <v>0.11839999999999999</v>
      </c>
      <c r="CH161" s="153">
        <f>SUM(CH137, -CH142)</f>
        <v>0.121</v>
      </c>
      <c r="CI161" s="115">
        <f>SUM(CI138, -CI142)</f>
        <v>0.13930000000000001</v>
      </c>
      <c r="CJ161" s="187">
        <f>SUM(CJ138, -CJ142)</f>
        <v>0.1242</v>
      </c>
      <c r="CK161" s="146">
        <f>SUM(CK138, -CK142)</f>
        <v>0.10369999999999999</v>
      </c>
      <c r="CL161" s="115">
        <f>SUM(CL137, -CL142)</f>
        <v>0.123</v>
      </c>
      <c r="CM161" s="176">
        <f>SUM(CM136, -CM140)</f>
        <v>0.124</v>
      </c>
      <c r="CN161" s="144">
        <f>SUM(CN138, -CN143)</f>
        <v>0.1193</v>
      </c>
      <c r="CO161" s="118">
        <f>SUM(CO136, -CO139)</f>
        <v>0.1168</v>
      </c>
      <c r="CP161" s="179">
        <f>SUM(CP137, -CP142)</f>
        <v>0.12279999999999999</v>
      </c>
      <c r="CQ161" s="146">
        <f>SUM(CQ137, -CQ142)</f>
        <v>9.4099999999999989E-2</v>
      </c>
      <c r="CR161" s="118">
        <f>SUM(CR136, -CR139)</f>
        <v>9.6799999999999997E-2</v>
      </c>
      <c r="CS161" s="179">
        <f>SUM(CS137, -CS143)</f>
        <v>0.11650000000000001</v>
      </c>
      <c r="CT161" s="144">
        <f>SUM(CT136, -CT139)</f>
        <v>9.6700000000000008E-2</v>
      </c>
      <c r="CU161" s="120">
        <f>SUM(CU136, -CU138)</f>
        <v>9.4800000000000009E-2</v>
      </c>
      <c r="CV161" s="176">
        <f>SUM(CV136, -CV138)</f>
        <v>9.01E-2</v>
      </c>
      <c r="CW161" s="144">
        <f>SUM(CW136, -CW138)</f>
        <v>0.10290000000000001</v>
      </c>
      <c r="CX161" s="120">
        <f>SUM(CX137, -CX143)</f>
        <v>9.98E-2</v>
      </c>
      <c r="CY161" s="179">
        <f>SUM(CY137, -CY143)</f>
        <v>7.85E-2</v>
      </c>
      <c r="CZ161" s="146">
        <f>SUM(CZ138, -CZ143)</f>
        <v>7.6100000000000001E-2</v>
      </c>
      <c r="DA161" s="118">
        <f>SUM(DA136, -DA140)</f>
        <v>7.8199999999999992E-2</v>
      </c>
      <c r="DB161" s="179">
        <f>SUM(DB136, -DB138)</f>
        <v>7.51E-2</v>
      </c>
      <c r="DC161" s="146">
        <f>SUM(DC137, -DC143)</f>
        <v>8.9800000000000005E-2</v>
      </c>
      <c r="DD161" s="116">
        <f>SUM(DD138, -DD143)</f>
        <v>8.9899999999999994E-2</v>
      </c>
      <c r="DE161" s="273">
        <f>SUM(DE139, -DE143)</f>
        <v>9.5899999999999999E-2</v>
      </c>
      <c r="DF161" s="146">
        <f>SUM(DF136, -DF142)</f>
        <v>0.1071</v>
      </c>
      <c r="DG161" s="208">
        <f>SUM(DG140, -DG143)</f>
        <v>0.1033</v>
      </c>
      <c r="DH161" s="176">
        <f>SUM(DH140, -DH143)</f>
        <v>0.1021</v>
      </c>
      <c r="DI161" s="146">
        <f>SUM(DI138, -DI142)</f>
        <v>0.1139</v>
      </c>
      <c r="DJ161" s="120">
        <f>SUM(DJ139, -DJ143)</f>
        <v>0.1333</v>
      </c>
      <c r="DK161" s="179">
        <f>SUM(DK136, -DK141)</f>
        <v>0.12859999999999999</v>
      </c>
      <c r="DL161" s="120">
        <f>SUM(DL138, -DL143)</f>
        <v>0.1232</v>
      </c>
      <c r="DM161" s="247">
        <f>SUM(DM138, -DM143)</f>
        <v>0.1144</v>
      </c>
      <c r="DN161" s="330">
        <f>SUM(DN138, -DN142)</f>
        <v>0.13059999999999999</v>
      </c>
      <c r="DO161" s="346">
        <f>SUM(DO142, -DO151)</f>
        <v>0</v>
      </c>
      <c r="DP161" s="116">
        <f>SUM(DP136, -DP142)</f>
        <v>0.11130000000000001</v>
      </c>
      <c r="DQ161" s="176">
        <f>SUM(DQ136, -DQ142)</f>
        <v>0.11910000000000001</v>
      </c>
      <c r="DR161" s="146">
        <f>SUM(DR136, -DR141)</f>
        <v>0.1186</v>
      </c>
      <c r="DS161" s="247">
        <f>SUM(DS138, -DS143)</f>
        <v>0.1419</v>
      </c>
      <c r="DT161" s="273">
        <f>SUM(DT138, -DT143)</f>
        <v>0.13780000000000001</v>
      </c>
      <c r="DU161" s="144">
        <f>SUM(DU137, -DU143)</f>
        <v>0.1336</v>
      </c>
      <c r="DV161" s="120">
        <f>SUM(DV136, -DV138)</f>
        <v>0.16839999999999999</v>
      </c>
      <c r="DW161" s="176">
        <f>SUM(DW137, -DW143)</f>
        <v>0.17749999999999999</v>
      </c>
      <c r="DX161" s="116">
        <f>SUM(DX137, -DX143)</f>
        <v>0.16420000000000001</v>
      </c>
      <c r="DY161" s="116">
        <f>SUM(DY138, -DY143)</f>
        <v>0.16550000000000001</v>
      </c>
      <c r="DZ161" s="120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53">
        <f>SUM(EK141, -EK143)</f>
        <v>3.0199999999999998E-2</v>
      </c>
      <c r="EL161" s="115">
        <f>SUM(EL136, -EL141)</f>
        <v>3.56E-2</v>
      </c>
      <c r="EM161" s="178">
        <f>SUM(EM141, -EM143)</f>
        <v>4.9399999999999999E-2</v>
      </c>
      <c r="EN161" s="146">
        <f>SUM(EN141, -EN143)</f>
        <v>5.6100000000000004E-2</v>
      </c>
      <c r="EO161" s="118">
        <f>SUM(EO141, -EO143)</f>
        <v>6.0699999999999997E-2</v>
      </c>
      <c r="EP161" s="178">
        <f>SUM(EP136, -EP142)</f>
        <v>6.2899999999999998E-2</v>
      </c>
      <c r="EQ161" s="120">
        <f>SUM(EQ141, -EQ143)</f>
        <v>5.8399999999999994E-2</v>
      </c>
      <c r="ER161" s="120">
        <f>SUM(ER136, -ER142)</f>
        <v>7.22E-2</v>
      </c>
      <c r="ES161" s="120">
        <f>SUM(ES141, -ES143)</f>
        <v>7.1600000000000011E-2</v>
      </c>
      <c r="ET161" s="6">
        <f>SUM(ET143, -ET153)</f>
        <v>0</v>
      </c>
      <c r="EU161" s="6">
        <f>SUM(EU141, -EU152)</f>
        <v>0</v>
      </c>
      <c r="EV161" s="6">
        <f>SUM(EV143, -EV153)</f>
        <v>0</v>
      </c>
      <c r="EW161" s="6">
        <f>SUM(EW141,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SUM(FA141,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  <c r="HC161" s="6">
        <f>SUM(HC143, -HC153)</f>
        <v>0</v>
      </c>
      <c r="HD161" s="6">
        <f>SUM(HD143, -HD153)</f>
        <v>0</v>
      </c>
      <c r="HE161" s="6">
        <f>SUM(HE143, -HE153)</f>
        <v>0</v>
      </c>
      <c r="HF161" s="6">
        <f>SUM(HF143, -HF153)</f>
        <v>0</v>
      </c>
      <c r="HG161" s="6">
        <f>SUM(HG142, -HG152)</f>
        <v>0</v>
      </c>
      <c r="HH161" s="6">
        <f>SUM(HH143, -HH153)</f>
        <v>0</v>
      </c>
      <c r="HI161" s="6">
        <f>SUM(HI142, -HI151)</f>
        <v>0</v>
      </c>
      <c r="HJ161" s="6">
        <f>SUM(HJ143, -HJ153)</f>
        <v>0</v>
      </c>
      <c r="HK161" s="6">
        <f>SUM(HK143, -HK153)</f>
        <v>0</v>
      </c>
      <c r="HL161" s="6">
        <f>SUM(HL143, -HL153)</f>
        <v>0</v>
      </c>
      <c r="HM161" s="6">
        <f>SUM(HM142, -HM152)</f>
        <v>0</v>
      </c>
      <c r="HN161" s="6">
        <f>SUM(HN143, -HN153)</f>
        <v>0</v>
      </c>
      <c r="HO161" s="6">
        <f>SUM(HO142, -HO151)</f>
        <v>0</v>
      </c>
      <c r="HP161" s="6">
        <f>SUM(HP143, -HP153)</f>
        <v>0</v>
      </c>
      <c r="HQ161" s="6">
        <f>SUM(HQ143, -HQ153)</f>
        <v>0</v>
      </c>
      <c r="HR161" s="6">
        <f>SUM(HR143, -HR153)</f>
        <v>0</v>
      </c>
      <c r="HS161" s="6">
        <f>SUM(HS142, -HS152)</f>
        <v>0</v>
      </c>
      <c r="HT161" s="6">
        <f>SUM(HT143, -HT153)</f>
        <v>0</v>
      </c>
      <c r="HU161" s="6">
        <f>SUM(HU142, -HU151)</f>
        <v>0</v>
      </c>
      <c r="HV161" s="6">
        <f>SUM(HV143, -HV153)</f>
        <v>0</v>
      </c>
      <c r="HW161" s="6">
        <f>SUM(HW143, -HW153)</f>
        <v>0</v>
      </c>
      <c r="HX161" s="6">
        <f>SUM(HX143, -HX153)</f>
        <v>0</v>
      </c>
      <c r="HY161" s="6">
        <f>SUM(HY142, -HY152)</f>
        <v>0</v>
      </c>
      <c r="HZ161" s="6">
        <f>SUM(HZ143, -HZ153)</f>
        <v>0</v>
      </c>
      <c r="IA161" s="6">
        <f>SUM(IA142, -IA151)</f>
        <v>0</v>
      </c>
      <c r="IB161" s="6">
        <f>SUM(IB143, -IB153)</f>
        <v>0</v>
      </c>
      <c r="IC161" s="6">
        <f>SUM(IC143, -IC153)</f>
        <v>0</v>
      </c>
      <c r="ID161" s="6">
        <f>SUM(ID143, -ID153)</f>
        <v>0</v>
      </c>
      <c r="IE161" s="6">
        <f>SUM(IE142, -IE152)</f>
        <v>0</v>
      </c>
      <c r="IF161" s="6">
        <f>SUM(IF143, -IF153)</f>
        <v>0</v>
      </c>
      <c r="IG161" s="6">
        <f>SUM(IG142, -IG151)</f>
        <v>0</v>
      </c>
      <c r="IH161" s="6">
        <f>SUM(IH143, -IH153)</f>
        <v>0</v>
      </c>
      <c r="II161" s="6">
        <f>SUM(II143, -II153)</f>
        <v>0</v>
      </c>
      <c r="IJ161" s="6">
        <f>SUM(IJ143, -IJ153)</f>
        <v>0</v>
      </c>
      <c r="IK161" s="6">
        <f>SUM(IK142, -IK152)</f>
        <v>0</v>
      </c>
      <c r="IL161" s="6">
        <f>SUM(IL143, -IL153)</f>
        <v>0</v>
      </c>
      <c r="IM161" s="6">
        <f>SUM(IM142, -IM151)</f>
        <v>0</v>
      </c>
      <c r="IN161" s="6">
        <f>SUM(IN143, -IN153)</f>
        <v>0</v>
      </c>
      <c r="IO161" s="6">
        <f>SUM(IO143, -IO153)</f>
        <v>0</v>
      </c>
      <c r="IP161" s="6">
        <f>SUM(IP143, -IP153)</f>
        <v>0</v>
      </c>
      <c r="IQ161" s="6">
        <f>SUM(IQ142, -IQ152)</f>
        <v>0</v>
      </c>
      <c r="IR161" s="6">
        <f>SUM(IR143, -IR153)</f>
        <v>0</v>
      </c>
      <c r="IS161" s="6">
        <f>SUM(IS142, -IS151)</f>
        <v>0</v>
      </c>
      <c r="IT161" s="6">
        <f>SUM(IT143, -IT153)</f>
        <v>0</v>
      </c>
      <c r="IU161" s="6">
        <f>SUM(IU143, -IU153)</f>
        <v>0</v>
      </c>
      <c r="IV161" s="6">
        <f>SUM(IV143, -IV153)</f>
        <v>0</v>
      </c>
      <c r="IW161" s="6">
        <f>SUM(IW142, -IW152)</f>
        <v>0</v>
      </c>
      <c r="IX161" s="6">
        <f>SUM(IX143, -IX153)</f>
        <v>0</v>
      </c>
      <c r="IY161" s="6">
        <f>SUM(IY142, -IY151)</f>
        <v>0</v>
      </c>
      <c r="IZ161" s="6">
        <f>SUM(IZ143, -IZ153)</f>
        <v>0</v>
      </c>
      <c r="JA161" s="6">
        <f>SUM(JA143, -JA153)</f>
        <v>0</v>
      </c>
      <c r="JB161" s="6">
        <f>SUM(JB143, -JB153)</f>
        <v>0</v>
      </c>
      <c r="JC161" s="6">
        <f>SUM(JC142, -JC152)</f>
        <v>0</v>
      </c>
      <c r="JD161" s="6">
        <f>SUM(JD143, -JD153)</f>
        <v>0</v>
      </c>
      <c r="JE161" s="6">
        <f>SUM(JE142, -JE151)</f>
        <v>0</v>
      </c>
      <c r="JF161" s="6">
        <f>SUM(JF143, -JF153)</f>
        <v>0</v>
      </c>
      <c r="JG161" s="6">
        <f>SUM(JG143, -JG153)</f>
        <v>0</v>
      </c>
      <c r="JH161" s="6">
        <f>SUM(JH143, -JH153)</f>
        <v>0</v>
      </c>
      <c r="JI161" s="6">
        <f>SUM(JI142, -JI152)</f>
        <v>0</v>
      </c>
      <c r="JJ161" s="6">
        <f>SUM(JJ143, -JJ153)</f>
        <v>0</v>
      </c>
      <c r="JK161" s="6">
        <f>SUM(JK142, -JK151)</f>
        <v>0</v>
      </c>
      <c r="JL161" s="6">
        <f>SUM(JL143, -JL153)</f>
        <v>0</v>
      </c>
      <c r="JM161" s="6">
        <f>SUM(JM143, -JM153)</f>
        <v>0</v>
      </c>
      <c r="JN161" s="6">
        <f>SUM(JN143, -JN153)</f>
        <v>0</v>
      </c>
      <c r="JO161" s="6">
        <f>SUM(JO142, -JO152)</f>
        <v>0</v>
      </c>
      <c r="JP161" s="6">
        <f>SUM(JP143, -JP153)</f>
        <v>0</v>
      </c>
      <c r="JQ161" s="6">
        <f>SUM(JQ143, -JQ153)</f>
        <v>0</v>
      </c>
      <c r="JR161" s="6">
        <f>SUM(JR142, -JR152)</f>
        <v>0</v>
      </c>
      <c r="JS161" s="6">
        <f>SUM(JS143, -JS153)</f>
        <v>0</v>
      </c>
    </row>
    <row r="162" spans="71:279" ht="15.75" thickBot="1" x14ac:dyDescent="0.3">
      <c r="BS162" s="158" t="s">
        <v>42</v>
      </c>
      <c r="BT162" s="121" t="s">
        <v>84</v>
      </c>
      <c r="BU162" s="183" t="s">
        <v>47</v>
      </c>
      <c r="BV162" s="200" t="s">
        <v>67</v>
      </c>
      <c r="BW162" s="117" t="s">
        <v>68</v>
      </c>
      <c r="BX162" s="183" t="s">
        <v>47</v>
      </c>
      <c r="BY162" s="223" t="s">
        <v>60</v>
      </c>
      <c r="BZ162" s="11" t="s">
        <v>38</v>
      </c>
      <c r="CA162" s="165" t="s">
        <v>67</v>
      </c>
      <c r="CB162" s="200" t="s">
        <v>64</v>
      </c>
      <c r="CC162" s="168" t="s">
        <v>64</v>
      </c>
      <c r="CD162" s="177" t="s">
        <v>68</v>
      </c>
      <c r="CE162" s="142" t="s">
        <v>68</v>
      </c>
      <c r="CF162" s="114" t="s">
        <v>67</v>
      </c>
      <c r="CG162" s="184" t="s">
        <v>84</v>
      </c>
      <c r="CH162" s="158" t="s">
        <v>42</v>
      </c>
      <c r="CI162" s="188" t="s">
        <v>53</v>
      </c>
      <c r="CJ162" s="183" t="s">
        <v>47</v>
      </c>
      <c r="CK162" s="158" t="s">
        <v>37</v>
      </c>
      <c r="CL162" s="122" t="s">
        <v>48</v>
      </c>
      <c r="CM162" s="177" t="s">
        <v>65</v>
      </c>
      <c r="CN162" s="156" t="s">
        <v>84</v>
      </c>
      <c r="CO162" s="117" t="s">
        <v>65</v>
      </c>
      <c r="CP162" s="183" t="s">
        <v>47</v>
      </c>
      <c r="CQ162" s="158" t="s">
        <v>41</v>
      </c>
      <c r="CR162" s="122" t="s">
        <v>47</v>
      </c>
      <c r="CS162" s="180" t="s">
        <v>36</v>
      </c>
      <c r="CT162" s="200" t="s">
        <v>67</v>
      </c>
      <c r="CU162" s="117" t="s">
        <v>65</v>
      </c>
      <c r="CV162" s="180" t="s">
        <v>41</v>
      </c>
      <c r="CW162" s="158" t="s">
        <v>38</v>
      </c>
      <c r="CX162" s="119" t="s">
        <v>42</v>
      </c>
      <c r="CY162" s="180" t="s">
        <v>42</v>
      </c>
      <c r="CZ162" s="158" t="s">
        <v>36</v>
      </c>
      <c r="DA162" s="117" t="s">
        <v>70</v>
      </c>
      <c r="DB162" s="183" t="s">
        <v>47</v>
      </c>
      <c r="DC162" s="158" t="s">
        <v>42</v>
      </c>
      <c r="DD162" s="119" t="s">
        <v>36</v>
      </c>
      <c r="DE162" s="177" t="s">
        <v>70</v>
      </c>
      <c r="DF162" s="164" t="s">
        <v>53</v>
      </c>
      <c r="DG162" s="121" t="s">
        <v>57</v>
      </c>
      <c r="DH162" s="199" t="s">
        <v>53</v>
      </c>
      <c r="DI162" s="154" t="s">
        <v>47</v>
      </c>
      <c r="DJ162" s="260" t="s">
        <v>54</v>
      </c>
      <c r="DK162" s="184" t="s">
        <v>84</v>
      </c>
      <c r="DL162" s="260" t="s">
        <v>54</v>
      </c>
      <c r="DM162" s="122" t="s">
        <v>47</v>
      </c>
      <c r="DN162" s="339" t="s">
        <v>46</v>
      </c>
      <c r="DO162" s="345"/>
      <c r="DP162" s="121" t="s">
        <v>57</v>
      </c>
      <c r="DQ162" s="184" t="s">
        <v>57</v>
      </c>
      <c r="DR162" s="164" t="s">
        <v>55</v>
      </c>
      <c r="DS162" s="168" t="s">
        <v>67</v>
      </c>
      <c r="DT162" s="263" t="s">
        <v>54</v>
      </c>
      <c r="DU162" s="164" t="s">
        <v>44</v>
      </c>
      <c r="DV162" s="188" t="s">
        <v>37</v>
      </c>
      <c r="DW162" s="199" t="s">
        <v>44</v>
      </c>
      <c r="DX162" s="122" t="s">
        <v>46</v>
      </c>
      <c r="DY162" s="121" t="s">
        <v>57</v>
      </c>
      <c r="DZ162" s="117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56" t="s">
        <v>57</v>
      </c>
      <c r="EL162" s="168" t="s">
        <v>41</v>
      </c>
      <c r="EM162" s="180" t="s">
        <v>39</v>
      </c>
      <c r="EN162" s="200" t="s">
        <v>67</v>
      </c>
      <c r="EO162" s="119" t="s">
        <v>39</v>
      </c>
      <c r="EP162" s="186" t="s">
        <v>67</v>
      </c>
      <c r="EQ162" s="188" t="s">
        <v>55</v>
      </c>
      <c r="ER162" s="114" t="s">
        <v>70</v>
      </c>
      <c r="ES162" s="121" t="s">
        <v>60</v>
      </c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</row>
    <row r="163" spans="71:279" ht="15.75" thickBot="1" x14ac:dyDescent="0.3">
      <c r="BS163" s="146">
        <f>SUM(BS136, -BS142)</f>
        <v>1.6800000000000002E-2</v>
      </c>
      <c r="BT163" s="116">
        <f>SUM(BT137, -BT142)</f>
        <v>2.64E-2</v>
      </c>
      <c r="BU163" s="179">
        <f>SUM(BU137, -BU142)</f>
        <v>3.5500000000000004E-2</v>
      </c>
      <c r="BV163" s="166">
        <f>SUM(BV141, -BV143)</f>
        <v>4.9500000000000002E-2</v>
      </c>
      <c r="BW163" s="116">
        <f>SUM(BW136, -BW141)</f>
        <v>5.2500000000000005E-2</v>
      </c>
      <c r="BX163" s="179">
        <f>SUM(BX138, -BX142)</f>
        <v>4.7799999999999995E-2</v>
      </c>
      <c r="BY163" s="224">
        <f>SUM(BY136, -BY142)</f>
        <v>4.1200000000000001E-2</v>
      </c>
      <c r="BZ163" s="96">
        <f>SUM(BZ137, -BZ142)</f>
        <v>5.8200000000000002E-2</v>
      </c>
      <c r="CA163" s="236">
        <f>SUM(CA138, -CA142)</f>
        <v>6.1100000000000002E-2</v>
      </c>
      <c r="CB163" s="146">
        <f>SUM(CB141, -CB143)</f>
        <v>8.14E-2</v>
      </c>
      <c r="CC163" s="120">
        <f>SUM(CC140, -CC143)</f>
        <v>8.2000000000000003E-2</v>
      </c>
      <c r="CD163" s="176">
        <f>SUM(CD138, -CD142)</f>
        <v>0.11169999999999999</v>
      </c>
      <c r="CE163" s="144">
        <f>SUM(CE139, -CE143)</f>
        <v>0.122</v>
      </c>
      <c r="CF163" s="208">
        <f>SUM(CF139, -CF143)</f>
        <v>0.1128</v>
      </c>
      <c r="CG163" s="176">
        <f>SUM(CG137, -CG142)</f>
        <v>0.11649999999999999</v>
      </c>
      <c r="CH163" s="146">
        <f>SUM(CH136, -CH141)</f>
        <v>0.1187</v>
      </c>
      <c r="CI163" s="116">
        <f>SUM(CI139, -CI143)</f>
        <v>0.1381</v>
      </c>
      <c r="CJ163" s="179">
        <f>SUM(CJ139, -CJ143)</f>
        <v>0.12230000000000001</v>
      </c>
      <c r="CK163" s="146">
        <f>SUM(CK136, -CK141)</f>
        <v>0.10059999999999999</v>
      </c>
      <c r="CL163" s="120">
        <f>SUM(CL138, -CL142)</f>
        <v>0.1183</v>
      </c>
      <c r="CM163" s="179">
        <f>SUM(CM138, -CM143)</f>
        <v>0.1217</v>
      </c>
      <c r="CN163" s="144">
        <f>SUM(CN137, -CN142)</f>
        <v>0.1162</v>
      </c>
      <c r="CO163" s="120">
        <f>SUM(CO137, -CO142)</f>
        <v>0.11510000000000001</v>
      </c>
      <c r="CP163" s="179">
        <f>SUM(CP138, -CP142)</f>
        <v>0.1177</v>
      </c>
      <c r="CQ163" s="146">
        <f>SUM(CQ136, -CQ139)</f>
        <v>8.8300000000000003E-2</v>
      </c>
      <c r="CR163" s="120">
        <f>SUM(CR138, -CR143)</f>
        <v>8.9499999999999996E-2</v>
      </c>
      <c r="CS163" s="176">
        <f>SUM(CS136, -CS138)</f>
        <v>0.1144</v>
      </c>
      <c r="CT163" s="166">
        <f>SUM(CT138, -CT143)</f>
        <v>8.9099999999999999E-2</v>
      </c>
      <c r="CU163" s="120">
        <f>SUM(CU137, -CU143)</f>
        <v>8.8499999999999995E-2</v>
      </c>
      <c r="CV163" s="179">
        <f>SUM(CV136, -CV137)</f>
        <v>0.09</v>
      </c>
      <c r="CW163" s="148">
        <f>SUM(CW136, -CW137)</f>
        <v>0.1</v>
      </c>
      <c r="CX163" s="120">
        <f>SUM(CX136, -CX138)</f>
        <v>9.8100000000000007E-2</v>
      </c>
      <c r="CY163" s="179">
        <f>SUM(CY136, -CY138)</f>
        <v>7.6300000000000007E-2</v>
      </c>
      <c r="CZ163" s="144">
        <f>SUM(CZ136, -CZ139)</f>
        <v>7.5499999999999998E-2</v>
      </c>
      <c r="DA163" s="120">
        <f>SUM(DA139, -DA143)</f>
        <v>7.2999999999999995E-2</v>
      </c>
      <c r="DB163" s="179">
        <f>SUM(DB137, -DB143)</f>
        <v>7.46E-2</v>
      </c>
      <c r="DC163" s="146">
        <f>SUM(DC136, -DC138)</f>
        <v>8.8700000000000001E-2</v>
      </c>
      <c r="DD163" s="116">
        <f>SUM(DD136, -DD139)</f>
        <v>8.8800000000000004E-2</v>
      </c>
      <c r="DE163" s="179">
        <f>SUM(DE140, -DE143)</f>
        <v>8.6300000000000002E-2</v>
      </c>
      <c r="DF163" s="144">
        <f>SUM(DF137, -DF142)</f>
        <v>0.10100000000000001</v>
      </c>
      <c r="DG163" s="116">
        <f>SUM(DG141, -DG143)</f>
        <v>9.7199999999999995E-2</v>
      </c>
      <c r="DH163" s="176">
        <f>SUM(DH137, -DH142)</f>
        <v>9.870000000000001E-2</v>
      </c>
      <c r="DI163" s="146">
        <f>SUM(DI139, -DI143)</f>
        <v>0.11149999999999999</v>
      </c>
      <c r="DJ163" s="118">
        <f>SUM(DJ136, -DJ141)</f>
        <v>0.1208</v>
      </c>
      <c r="DK163" s="176">
        <f>SUM(DK139, -DK143)</f>
        <v>0.1232</v>
      </c>
      <c r="DL163" s="118">
        <f>SUM(DL137, -DL141)</f>
        <v>0.12229999999999999</v>
      </c>
      <c r="DM163" s="120">
        <f>SUM(DM138, -DM142)</f>
        <v>0.11210000000000001</v>
      </c>
      <c r="DN163" s="340">
        <f>SUM(DN139, -DN143)</f>
        <v>9.7599999999999992E-2</v>
      </c>
      <c r="DO163" s="346">
        <f>SUM(DO152, -DO159,)</f>
        <v>0</v>
      </c>
      <c r="DP163" s="116">
        <f>SUM(DP141, -DP143)</f>
        <v>9.9400000000000002E-2</v>
      </c>
      <c r="DQ163" s="176">
        <f>SUM(DQ141, -DQ143)</f>
        <v>0.11470000000000001</v>
      </c>
      <c r="DR163" s="148">
        <f>SUM(DR136, -DR140)</f>
        <v>0.11559999999999999</v>
      </c>
      <c r="DS163" s="208">
        <f>SUM(DS139, -DS143)</f>
        <v>0.1336</v>
      </c>
      <c r="DT163" s="178">
        <f>SUM(DT136, -DT139)</f>
        <v>0.1331</v>
      </c>
      <c r="DU163" s="146">
        <f>SUM(DU136, -DU138)</f>
        <v>0.1308</v>
      </c>
      <c r="DV163" s="120">
        <f>SUM(DV136, -DV137)</f>
        <v>0.161</v>
      </c>
      <c r="DW163" s="179">
        <f>SUM(DW136, -DW138)</f>
        <v>0.16749999999999998</v>
      </c>
      <c r="DX163" s="247">
        <f>SUM(DX138, -DX143)</f>
        <v>0.1552</v>
      </c>
      <c r="DY163" s="116">
        <f>SUM(DY139, -DY143)</f>
        <v>0.15970000000000001</v>
      </c>
      <c r="DZ163" s="120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364">SUM(EC152, -EC159)</f>
        <v>0</v>
      </c>
      <c r="ED163" s="6">
        <f t="shared" si="364"/>
        <v>0</v>
      </c>
      <c r="EE163" s="6">
        <f t="shared" si="364"/>
        <v>0</v>
      </c>
      <c r="EF163" s="6">
        <f t="shared" si="364"/>
        <v>0</v>
      </c>
      <c r="EG163" s="6">
        <f t="shared" si="364"/>
        <v>0</v>
      </c>
      <c r="EH163" s="6">
        <f t="shared" si="364"/>
        <v>0</v>
      </c>
      <c r="EI163" s="6">
        <f t="shared" si="364"/>
        <v>0</v>
      </c>
      <c r="EK163" s="144">
        <f>SUM(EK142, -EK143)</f>
        <v>0.03</v>
      </c>
      <c r="EL163" s="120">
        <f>SUM(EL136, -EL140)</f>
        <v>3.4299999999999997E-2</v>
      </c>
      <c r="EM163" s="176">
        <f>SUM(EM136, -EM142)</f>
        <v>4.0500000000000001E-2</v>
      </c>
      <c r="EN163" s="166">
        <f>SUM(EN136, -EN142)</f>
        <v>5.0500000000000003E-2</v>
      </c>
      <c r="EO163" s="116">
        <f>SUM(EO136, -EO142)</f>
        <v>4.4499999999999998E-2</v>
      </c>
      <c r="EP163" s="187">
        <f>SUM(EP136, -EP141)</f>
        <v>5.6300000000000003E-2</v>
      </c>
      <c r="EQ163" s="118">
        <f>SUM(EQ142, -EQ143)</f>
        <v>5.7599999999999998E-2</v>
      </c>
      <c r="ER163" s="120">
        <f>SUM(ER141, -ER143)</f>
        <v>6.3799999999999996E-2</v>
      </c>
      <c r="ES163" s="120">
        <f>SUM(ES142, -ES143)</f>
        <v>6.4000000000000001E-2</v>
      </c>
      <c r="ET163" s="6">
        <f t="shared" ref="ES163:EV163" si="365">SUM(ET152, -ET159)</f>
        <v>0</v>
      </c>
      <c r="EU163" s="6">
        <f t="shared" si="365"/>
        <v>0</v>
      </c>
      <c r="EV163" s="6">
        <f t="shared" si="365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66">SUM(EY152, -EY159)</f>
        <v>0</v>
      </c>
      <c r="EZ163" s="6">
        <f t="shared" si="366"/>
        <v>0</v>
      </c>
      <c r="FA163" s="6">
        <f t="shared" si="366"/>
        <v>0</v>
      </c>
      <c r="FB163" s="6">
        <f t="shared" si="366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67">SUM(FE152, -FE159)</f>
        <v>0</v>
      </c>
      <c r="FF163" s="6">
        <f t="shared" si="367"/>
        <v>0</v>
      </c>
      <c r="FG163" s="6">
        <f t="shared" si="367"/>
        <v>0</v>
      </c>
      <c r="FH163" s="6">
        <f t="shared" si="367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68">SUM(FK152, -FK159)</f>
        <v>0</v>
      </c>
      <c r="FL163" s="6">
        <f t="shared" si="368"/>
        <v>0</v>
      </c>
      <c r="FM163" s="6">
        <f t="shared" si="368"/>
        <v>0</v>
      </c>
      <c r="FN163" s="6">
        <f t="shared" si="368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69">SUM(FQ152, -FQ159)</f>
        <v>0</v>
      </c>
      <c r="FR163" s="6">
        <f t="shared" si="369"/>
        <v>0</v>
      </c>
      <c r="FS163" s="6">
        <f t="shared" si="369"/>
        <v>0</v>
      </c>
      <c r="FT163" s="6">
        <f t="shared" si="369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70">SUM(FW152, -FW159)</f>
        <v>0</v>
      </c>
      <c r="FX163" s="6">
        <f t="shared" si="370"/>
        <v>0</v>
      </c>
      <c r="FY163" s="6">
        <f t="shared" si="370"/>
        <v>0</v>
      </c>
      <c r="FZ163" s="6">
        <f t="shared" si="370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71">SUM(GC152, -GC159)</f>
        <v>0</v>
      </c>
      <c r="GD163" s="6">
        <f t="shared" si="371"/>
        <v>0</v>
      </c>
      <c r="GE163" s="6">
        <f t="shared" si="371"/>
        <v>0</v>
      </c>
      <c r="GF163" s="6">
        <f t="shared" si="371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72">SUM(GI152, -GI159)</f>
        <v>0</v>
      </c>
      <c r="GJ163" s="6">
        <f t="shared" si="372"/>
        <v>0</v>
      </c>
      <c r="GK163" s="6">
        <f t="shared" si="372"/>
        <v>0</v>
      </c>
      <c r="GL163" s="6">
        <f t="shared" si="372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73">SUM(GO152, -GO159)</f>
        <v>0</v>
      </c>
      <c r="GP163" s="6">
        <f t="shared" si="373"/>
        <v>0</v>
      </c>
      <c r="GQ163" s="6">
        <f t="shared" si="373"/>
        <v>0</v>
      </c>
      <c r="GR163" s="6">
        <f t="shared" si="373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74">SUM(GU152, -GU159)</f>
        <v>0</v>
      </c>
      <c r="GV163" s="6">
        <f t="shared" si="374"/>
        <v>0</v>
      </c>
      <c r="GW163" s="6">
        <f t="shared" si="374"/>
        <v>0</v>
      </c>
      <c r="GX163" s="6">
        <f t="shared" si="374"/>
        <v>0</v>
      </c>
      <c r="GY163" s="6">
        <f t="shared" si="374"/>
        <v>0</v>
      </c>
      <c r="GZ163" s="6">
        <f t="shared" si="374"/>
        <v>0</v>
      </c>
      <c r="HA163" s="6">
        <f t="shared" si="374"/>
        <v>0</v>
      </c>
      <c r="HC163" s="6">
        <f t="shared" ref="HC163:HD163" si="375">SUM(HC152, -HC159)</f>
        <v>0</v>
      </c>
      <c r="HD163" s="6">
        <f t="shared" si="375"/>
        <v>0</v>
      </c>
      <c r="HE163" s="6">
        <f t="shared" ref="HE163:HH163" si="376">SUM(HE152, -HE159)</f>
        <v>0</v>
      </c>
      <c r="HF163" s="6">
        <f t="shared" si="376"/>
        <v>0</v>
      </c>
      <c r="HG163" s="6">
        <f t="shared" si="376"/>
        <v>0</v>
      </c>
      <c r="HH163" s="6">
        <f t="shared" si="376"/>
        <v>0</v>
      </c>
      <c r="HI163" s="6">
        <f>SUM(HI152, -HI159,)</f>
        <v>0</v>
      </c>
      <c r="HJ163" s="6">
        <f>SUM(HJ152, -HJ159,)</f>
        <v>0</v>
      </c>
      <c r="HK163" s="6">
        <f t="shared" ref="HK163:HN163" si="377">SUM(HK152, -HK159)</f>
        <v>0</v>
      </c>
      <c r="HL163" s="6">
        <f t="shared" si="377"/>
        <v>0</v>
      </c>
      <c r="HM163" s="6">
        <f t="shared" si="377"/>
        <v>0</v>
      </c>
      <c r="HN163" s="6">
        <f t="shared" si="377"/>
        <v>0</v>
      </c>
      <c r="HO163" s="6">
        <f>SUM(HO152, -HO159,)</f>
        <v>0</v>
      </c>
      <c r="HP163" s="6">
        <f>SUM(HP152, -HP159,)</f>
        <v>0</v>
      </c>
      <c r="HQ163" s="6">
        <f t="shared" ref="HQ163:HT163" si="378">SUM(HQ152, -HQ159)</f>
        <v>0</v>
      </c>
      <c r="HR163" s="6">
        <f t="shared" si="378"/>
        <v>0</v>
      </c>
      <c r="HS163" s="6">
        <f t="shared" si="378"/>
        <v>0</v>
      </c>
      <c r="HT163" s="6">
        <f t="shared" si="378"/>
        <v>0</v>
      </c>
      <c r="HU163" s="6">
        <f>SUM(HU152, -HU159,)</f>
        <v>0</v>
      </c>
      <c r="HV163" s="6">
        <f>SUM(HV152, -HV159,)</f>
        <v>0</v>
      </c>
      <c r="HW163" s="6">
        <f t="shared" ref="HW163:HZ163" si="379">SUM(HW152, -HW159)</f>
        <v>0</v>
      </c>
      <c r="HX163" s="6">
        <f t="shared" si="379"/>
        <v>0</v>
      </c>
      <c r="HY163" s="6">
        <f t="shared" si="379"/>
        <v>0</v>
      </c>
      <c r="HZ163" s="6">
        <f t="shared" si="379"/>
        <v>0</v>
      </c>
      <c r="IA163" s="6">
        <f>SUM(IA152, -IA159,)</f>
        <v>0</v>
      </c>
      <c r="IB163" s="6">
        <f>SUM(IB152, -IB159,)</f>
        <v>0</v>
      </c>
      <c r="IC163" s="6">
        <f t="shared" ref="IC163:IF163" si="380">SUM(IC152, -IC159)</f>
        <v>0</v>
      </c>
      <c r="ID163" s="6">
        <f t="shared" si="380"/>
        <v>0</v>
      </c>
      <c r="IE163" s="6">
        <f t="shared" si="380"/>
        <v>0</v>
      </c>
      <c r="IF163" s="6">
        <f t="shared" si="380"/>
        <v>0</v>
      </c>
      <c r="IG163" s="6">
        <f>SUM(IG152, -IG159,)</f>
        <v>0</v>
      </c>
      <c r="IH163" s="6">
        <f>SUM(IH152, -IH159,)</f>
        <v>0</v>
      </c>
      <c r="II163" s="6">
        <f t="shared" ref="II163:IL163" si="381">SUM(II152, -II159)</f>
        <v>0</v>
      </c>
      <c r="IJ163" s="6">
        <f t="shared" si="381"/>
        <v>0</v>
      </c>
      <c r="IK163" s="6">
        <f t="shared" si="381"/>
        <v>0</v>
      </c>
      <c r="IL163" s="6">
        <f t="shared" si="381"/>
        <v>0</v>
      </c>
      <c r="IM163" s="6">
        <f>SUM(IM152, -IM159,)</f>
        <v>0</v>
      </c>
      <c r="IN163" s="6">
        <f>SUM(IN152, -IN159,)</f>
        <v>0</v>
      </c>
      <c r="IO163" s="6">
        <f t="shared" ref="IO163:IR163" si="382">SUM(IO152, -IO159)</f>
        <v>0</v>
      </c>
      <c r="IP163" s="6">
        <f t="shared" si="382"/>
        <v>0</v>
      </c>
      <c r="IQ163" s="6">
        <f t="shared" si="382"/>
        <v>0</v>
      </c>
      <c r="IR163" s="6">
        <f t="shared" si="382"/>
        <v>0</v>
      </c>
      <c r="IS163" s="6">
        <f>SUM(IS152, -IS159,)</f>
        <v>0</v>
      </c>
      <c r="IT163" s="6">
        <f>SUM(IT152, -IT159,)</f>
        <v>0</v>
      </c>
      <c r="IU163" s="6">
        <f t="shared" ref="IU163:IX163" si="383">SUM(IU152, -IU159)</f>
        <v>0</v>
      </c>
      <c r="IV163" s="6">
        <f t="shared" si="383"/>
        <v>0</v>
      </c>
      <c r="IW163" s="6">
        <f t="shared" si="383"/>
        <v>0</v>
      </c>
      <c r="IX163" s="6">
        <f t="shared" si="383"/>
        <v>0</v>
      </c>
      <c r="IY163" s="6">
        <f>SUM(IY152, -IY159,)</f>
        <v>0</v>
      </c>
      <c r="IZ163" s="6">
        <f>SUM(IZ152, -IZ159,)</f>
        <v>0</v>
      </c>
      <c r="JA163" s="6">
        <f t="shared" ref="JA163:JD163" si="384">SUM(JA152, -JA159)</f>
        <v>0</v>
      </c>
      <c r="JB163" s="6">
        <f t="shared" si="384"/>
        <v>0</v>
      </c>
      <c r="JC163" s="6">
        <f t="shared" si="384"/>
        <v>0</v>
      </c>
      <c r="JD163" s="6">
        <f t="shared" si="384"/>
        <v>0</v>
      </c>
      <c r="JE163" s="6">
        <f>SUM(JE152, -JE159,)</f>
        <v>0</v>
      </c>
      <c r="JF163" s="6">
        <f>SUM(JF152, -JF159,)</f>
        <v>0</v>
      </c>
      <c r="JG163" s="6">
        <f t="shared" ref="JG163:JJ163" si="385">SUM(JG152, -JG159)</f>
        <v>0</v>
      </c>
      <c r="JH163" s="6">
        <f t="shared" si="385"/>
        <v>0</v>
      </c>
      <c r="JI163" s="6">
        <f t="shared" si="385"/>
        <v>0</v>
      </c>
      <c r="JJ163" s="6">
        <f t="shared" si="385"/>
        <v>0</v>
      </c>
      <c r="JK163" s="6">
        <f>SUM(JK152, -JK159,)</f>
        <v>0</v>
      </c>
      <c r="JL163" s="6">
        <f>SUM(JL152, -JL159,)</f>
        <v>0</v>
      </c>
      <c r="JM163" s="6">
        <f t="shared" ref="JM163:JS163" si="386">SUM(JM152, -JM159)</f>
        <v>0</v>
      </c>
      <c r="JN163" s="6">
        <f t="shared" si="386"/>
        <v>0</v>
      </c>
      <c r="JO163" s="6">
        <f t="shared" si="386"/>
        <v>0</v>
      </c>
      <c r="JP163" s="6">
        <f t="shared" si="386"/>
        <v>0</v>
      </c>
      <c r="JQ163" s="6">
        <f t="shared" si="386"/>
        <v>0</v>
      </c>
      <c r="JR163" s="6">
        <f t="shared" si="386"/>
        <v>0</v>
      </c>
      <c r="JS163" s="6">
        <f t="shared" si="386"/>
        <v>0</v>
      </c>
    </row>
    <row r="164" spans="71:279" ht="15.75" thickBot="1" x14ac:dyDescent="0.3">
      <c r="BS164" s="142" t="s">
        <v>65</v>
      </c>
      <c r="BT164" s="122" t="s">
        <v>49</v>
      </c>
      <c r="BU164" s="177" t="s">
        <v>55</v>
      </c>
      <c r="BV164" s="158" t="s">
        <v>40</v>
      </c>
      <c r="BW164" s="188" t="s">
        <v>52</v>
      </c>
      <c r="BX164" s="177" t="s">
        <v>55</v>
      </c>
      <c r="BY164" s="235" t="s">
        <v>57</v>
      </c>
      <c r="BZ164" s="32" t="s">
        <v>63</v>
      </c>
      <c r="CA164" s="162" t="s">
        <v>46</v>
      </c>
      <c r="CB164" s="158" t="s">
        <v>41</v>
      </c>
      <c r="CC164" s="119" t="s">
        <v>41</v>
      </c>
      <c r="CD164" s="184" t="s">
        <v>59</v>
      </c>
      <c r="CE164" s="142" t="s">
        <v>65</v>
      </c>
      <c r="CF164" s="122" t="s">
        <v>47</v>
      </c>
      <c r="CG164" s="183" t="s">
        <v>47</v>
      </c>
      <c r="CH164" s="164" t="s">
        <v>53</v>
      </c>
      <c r="CI164" s="260" t="s">
        <v>54</v>
      </c>
      <c r="CJ164" s="183" t="s">
        <v>48</v>
      </c>
      <c r="CK164" s="158" t="s">
        <v>42</v>
      </c>
      <c r="CL164" s="117" t="s">
        <v>68</v>
      </c>
      <c r="CM164" s="183" t="s">
        <v>47</v>
      </c>
      <c r="CN164" s="142" t="s">
        <v>65</v>
      </c>
      <c r="CO164" s="122" t="s">
        <v>48</v>
      </c>
      <c r="CP164" s="180" t="s">
        <v>37</v>
      </c>
      <c r="CQ164" s="154" t="s">
        <v>47</v>
      </c>
      <c r="CR164" s="119" t="s">
        <v>36</v>
      </c>
      <c r="CS164" s="177" t="s">
        <v>70</v>
      </c>
      <c r="CT164" s="158" t="s">
        <v>41</v>
      </c>
      <c r="CU164" s="117" t="s">
        <v>70</v>
      </c>
      <c r="CV164" s="186" t="s">
        <v>64</v>
      </c>
      <c r="CW164" s="156" t="s">
        <v>84</v>
      </c>
      <c r="CX164" s="124" t="s">
        <v>54</v>
      </c>
      <c r="CY164" s="186" t="s">
        <v>67</v>
      </c>
      <c r="CZ164" s="154" t="s">
        <v>46</v>
      </c>
      <c r="DA164" s="119" t="s">
        <v>42</v>
      </c>
      <c r="DB164" s="183" t="s">
        <v>46</v>
      </c>
      <c r="DC164" s="142" t="s">
        <v>65</v>
      </c>
      <c r="DD164" s="122" t="s">
        <v>47</v>
      </c>
      <c r="DE164" s="184" t="s">
        <v>57</v>
      </c>
      <c r="DF164" s="156" t="s">
        <v>57</v>
      </c>
      <c r="DG164" s="188" t="s">
        <v>53</v>
      </c>
      <c r="DH164" s="186" t="s">
        <v>67</v>
      </c>
      <c r="DI164" s="154" t="s">
        <v>46</v>
      </c>
      <c r="DJ164" s="117" t="s">
        <v>70</v>
      </c>
      <c r="DK164" s="177" t="s">
        <v>65</v>
      </c>
      <c r="DL164" s="122" t="s">
        <v>46</v>
      </c>
      <c r="DM164" s="117" t="s">
        <v>70</v>
      </c>
      <c r="DN164" s="339" t="s">
        <v>47</v>
      </c>
      <c r="DO164" s="345"/>
      <c r="DP164" s="119" t="s">
        <v>40</v>
      </c>
      <c r="DQ164" s="180" t="s">
        <v>40</v>
      </c>
      <c r="DR164" s="158" t="s">
        <v>40</v>
      </c>
      <c r="DS164" s="119" t="s">
        <v>40</v>
      </c>
      <c r="DT164" s="186" t="s">
        <v>67</v>
      </c>
      <c r="DU164" s="154" t="s">
        <v>46</v>
      </c>
      <c r="DV164" s="119" t="s">
        <v>39</v>
      </c>
      <c r="DW164" s="183" t="s">
        <v>46</v>
      </c>
      <c r="DX164" s="188" t="s">
        <v>44</v>
      </c>
      <c r="DY164" s="188" t="s">
        <v>51</v>
      </c>
      <c r="DZ164" s="188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42" t="s">
        <v>60</v>
      </c>
      <c r="EL164" s="123" t="s">
        <v>53</v>
      </c>
      <c r="EM164" s="174" t="s">
        <v>70</v>
      </c>
      <c r="EN164" s="158" t="s">
        <v>39</v>
      </c>
      <c r="EO164" s="114" t="s">
        <v>70</v>
      </c>
      <c r="EP164" s="174" t="s">
        <v>70</v>
      </c>
      <c r="EQ164" s="119" t="s">
        <v>37</v>
      </c>
      <c r="ER164" s="350" t="s">
        <v>54</v>
      </c>
      <c r="ES164" s="119" t="s">
        <v>38</v>
      </c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</row>
    <row r="165" spans="71:279" ht="15.75" thickBot="1" x14ac:dyDescent="0.3">
      <c r="BS165" s="146">
        <f>SUM(BS142, -BS143)</f>
        <v>1.54E-2</v>
      </c>
      <c r="BT165" s="120">
        <f>SUM(BT136, -BT141)</f>
        <v>2.53E-2</v>
      </c>
      <c r="BU165" s="178">
        <f>SUM(BU136, -BU140)</f>
        <v>3.32E-2</v>
      </c>
      <c r="BV165" s="146">
        <f>SUM(BV137, -BV142)</f>
        <v>4.2500000000000003E-2</v>
      </c>
      <c r="BW165" s="115">
        <f>SUM(BW139, -BW143)</f>
        <v>5.1199999999999996E-2</v>
      </c>
      <c r="BX165" s="178">
        <f>SUM(BX136, -BX141)</f>
        <v>4.7700000000000006E-2</v>
      </c>
      <c r="BY165" s="226">
        <f>SUM(BY142, -BY143)</f>
        <v>4.1200000000000001E-2</v>
      </c>
      <c r="BZ165" s="93">
        <f>SUM(BZ140, -BZ143)</f>
        <v>5.7700000000000001E-2</v>
      </c>
      <c r="CA165" s="271">
        <f>SUM(CA139, -CA142)</f>
        <v>5.9399999999999994E-2</v>
      </c>
      <c r="CB165" s="146">
        <f>SUM(CB136, -CB141)</f>
        <v>6.9900000000000004E-2</v>
      </c>
      <c r="CC165" s="120">
        <f>SUM(CC136, -CC140)</f>
        <v>7.0500000000000007E-2</v>
      </c>
      <c r="CD165" s="175">
        <f>SUM(CD139, -CD142)</f>
        <v>0.10149999999999999</v>
      </c>
      <c r="CE165" s="146">
        <f>SUM(CE139, -CE142)</f>
        <v>0.1154</v>
      </c>
      <c r="CF165" s="120">
        <f>SUM(CF138, -CF142)</f>
        <v>0.1105</v>
      </c>
      <c r="CG165" s="179">
        <f>SUM(CG138, -CG142)</f>
        <v>0.1152</v>
      </c>
      <c r="CH165" s="144">
        <f>SUM(CH140, -CH143)</f>
        <v>0.11760000000000001</v>
      </c>
      <c r="CI165" s="118">
        <f>SUM(CI139, -CI142)</f>
        <v>0.13650000000000001</v>
      </c>
      <c r="CJ165" s="179">
        <f>SUM(CJ139, -CJ142)</f>
        <v>0.1221</v>
      </c>
      <c r="CK165" s="146">
        <f>SUM(CK136, -CK139)</f>
        <v>9.6499999999999989E-2</v>
      </c>
      <c r="CL165" s="116">
        <f>SUM(CL139, -CL142)</f>
        <v>0.114</v>
      </c>
      <c r="CM165" s="179">
        <f>SUM(CM139, -CM143)</f>
        <v>0.1183</v>
      </c>
      <c r="CN165" s="146">
        <f>SUM(CN138, -CN142)</f>
        <v>0.1101</v>
      </c>
      <c r="CO165" s="120">
        <f>SUM(CO138, -CO143)</f>
        <v>0.11480000000000001</v>
      </c>
      <c r="CP165" s="179">
        <f>SUM(CP136, -CP140)</f>
        <v>0.1118</v>
      </c>
      <c r="CQ165" s="146">
        <f>SUM(CQ138, -CQ143)</f>
        <v>8.6699999999999999E-2</v>
      </c>
      <c r="CR165" s="116">
        <f>SUM(CR136, -CR138)</f>
        <v>7.9899999999999999E-2</v>
      </c>
      <c r="CS165" s="179">
        <f>SUM(CS137, -CS142)</f>
        <v>9.2299999999999993E-2</v>
      </c>
      <c r="CT165" s="146">
        <f>SUM(CT136, -CT138)</f>
        <v>8.610000000000001E-2</v>
      </c>
      <c r="CU165" s="120">
        <f>SUM(CU137, -CU142)</f>
        <v>8.7999999999999995E-2</v>
      </c>
      <c r="CV165" s="179">
        <f>SUM(CV137, -CV143)</f>
        <v>8.8200000000000001E-2</v>
      </c>
      <c r="CW165" s="144">
        <f>SUM(CW137, -CW143)</f>
        <v>9.9400000000000002E-2</v>
      </c>
      <c r="CX165" s="118">
        <f>SUM(CX137, -CX142)</f>
        <v>8.3600000000000008E-2</v>
      </c>
      <c r="CY165" s="187">
        <f>SUM(CY137, -CY142)</f>
        <v>7.5300000000000006E-2</v>
      </c>
      <c r="CZ165" s="246">
        <f>SUM(CZ139, -CZ143)</f>
        <v>6.9800000000000001E-2</v>
      </c>
      <c r="DA165" s="120">
        <f>SUM(DA136, -DA139)</f>
        <v>7.1800000000000003E-2</v>
      </c>
      <c r="DB165" s="273">
        <f>SUM(DB137, -DB142)</f>
        <v>7.4099999999999999E-2</v>
      </c>
      <c r="DC165" s="146">
        <f>SUM(DC138, -DC143)</f>
        <v>8.09E-2</v>
      </c>
      <c r="DD165" s="120">
        <f>SUM(DD139, -DD143)</f>
        <v>8.4699999999999998E-2</v>
      </c>
      <c r="DE165" s="176">
        <f>SUM(DE141, -DE143)</f>
        <v>8.2100000000000006E-2</v>
      </c>
      <c r="DF165" s="144">
        <f>SUM(DF141, -DF143)</f>
        <v>0.1003</v>
      </c>
      <c r="DG165" s="116">
        <f>SUM(DG137, -DG142)</f>
        <v>9.5500000000000002E-2</v>
      </c>
      <c r="DH165" s="187">
        <f>SUM(DH141, -DH143)</f>
        <v>9.6199999999999994E-2</v>
      </c>
      <c r="DI165" s="246">
        <f>SUM(DI139, -DI142)</f>
        <v>0.11019999999999999</v>
      </c>
      <c r="DJ165" s="120">
        <f>SUM(DJ138, -DJ142)</f>
        <v>0.12029999999999999</v>
      </c>
      <c r="DK165" s="179">
        <f>SUM(DK140, -DK143)</f>
        <v>0.12240000000000001</v>
      </c>
      <c r="DL165" s="247">
        <f>SUM(DL138, -DL142)</f>
        <v>0.11630000000000001</v>
      </c>
      <c r="DM165" s="120">
        <f>SUM(DM139, -DM143)</f>
        <v>0.10830000000000001</v>
      </c>
      <c r="DN165" s="330">
        <f>SUM(DN139, -DN142)</f>
        <v>9.6299999999999997E-2</v>
      </c>
      <c r="DO165" s="346">
        <f>SUM(DO152, -DO158)</f>
        <v>0</v>
      </c>
      <c r="DP165" s="120">
        <f>SUM(DP137, -DP142)</f>
        <v>9.7599999999999992E-2</v>
      </c>
      <c r="DQ165" s="179">
        <f>SUM(DQ137, -DQ142)</f>
        <v>0.10050000000000001</v>
      </c>
      <c r="DR165" s="146">
        <f>SUM(DR137, -DR142)</f>
        <v>0.112</v>
      </c>
      <c r="DS165" s="120">
        <f>SUM(DS137, -DS142)</f>
        <v>0.12</v>
      </c>
      <c r="DT165" s="187">
        <f>SUM(DT139, -DT143)</f>
        <v>0.12590000000000001</v>
      </c>
      <c r="DU165" s="246">
        <f>SUM(DU138, -DU143)</f>
        <v>0.12140000000000001</v>
      </c>
      <c r="DV165" s="116">
        <f>SUM(DV137, -DV143)</f>
        <v>0.14360000000000001</v>
      </c>
      <c r="DW165" s="273">
        <f>SUM(DW138, -DW143)</f>
        <v>0.15870000000000001</v>
      </c>
      <c r="DX165" s="120">
        <f>SUM(DX136, -DX138)</f>
        <v>0.1411</v>
      </c>
      <c r="DY165" s="120">
        <f>SUM(DY136, -DY139)</f>
        <v>0.14810000000000001</v>
      </c>
      <c r="DZ165" s="120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46">
        <f>SUM(EK136, -EK142)</f>
        <v>2.4500000000000001E-2</v>
      </c>
      <c r="EL165" s="116">
        <f>SUM(EL137, -EL142)</f>
        <v>3.4200000000000001E-2</v>
      </c>
      <c r="EM165" s="179">
        <f>SUM(EM142, -EM143)</f>
        <v>3.6599999999999994E-2</v>
      </c>
      <c r="EN165" s="144">
        <f>SUM(EN137, -EN142)</f>
        <v>4.7E-2</v>
      </c>
      <c r="EO165" s="120">
        <f>SUM(EO142, -EO143)</f>
        <v>4.3999999999999997E-2</v>
      </c>
      <c r="EP165" s="179">
        <f>SUM(EP141, -EP143)</f>
        <v>5.0500000000000003E-2</v>
      </c>
      <c r="EQ165" s="120">
        <f>SUM(EQ136, -EQ142)</f>
        <v>4.4499999999999998E-2</v>
      </c>
      <c r="ER165" s="118">
        <f>SUM(ER137, -ER142)</f>
        <v>6.2299999999999994E-2</v>
      </c>
      <c r="ES165" s="118">
        <f>SUM(ES136, -ES142)</f>
        <v>0.05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  <c r="HC165" s="6">
        <f>SUM(HC152, -HC158)</f>
        <v>0</v>
      </c>
      <c r="HD165" s="6">
        <f>SUM(HD152, -HD158,)</f>
        <v>0</v>
      </c>
      <c r="HE165" s="6">
        <f>SUM(HE152, -HE158)</f>
        <v>0</v>
      </c>
      <c r="HF165" s="6">
        <f>SUM(HF152, -HF158,)</f>
        <v>0</v>
      </c>
      <c r="HG165" s="6">
        <f>SUM(HG153, -HG159)</f>
        <v>0</v>
      </c>
      <c r="HH165" s="6">
        <f>SUM(HH152, -HH158)</f>
        <v>0</v>
      </c>
      <c r="HI165" s="6">
        <f>SUM(HI152, -HI158)</f>
        <v>0</v>
      </c>
      <c r="HJ165" s="6">
        <f>SUM(HJ152, -HJ158)</f>
        <v>0</v>
      </c>
      <c r="HK165" s="6">
        <f>SUM(HK152, -HK158)</f>
        <v>0</v>
      </c>
      <c r="HL165" s="6">
        <f>SUM(HL152, -HL158,)</f>
        <v>0</v>
      </c>
      <c r="HM165" s="6">
        <f>SUM(HM153, -HM159)</f>
        <v>0</v>
      </c>
      <c r="HN165" s="6">
        <f>SUM(HN152, -HN158)</f>
        <v>0</v>
      </c>
      <c r="HO165" s="6">
        <f>SUM(HO152, -HO158)</f>
        <v>0</v>
      </c>
      <c r="HP165" s="6">
        <f>SUM(HP152, -HP158)</f>
        <v>0</v>
      </c>
      <c r="HQ165" s="6">
        <f>SUM(HQ152, -HQ158)</f>
        <v>0</v>
      </c>
      <c r="HR165" s="6">
        <f>SUM(HR152, -HR158,)</f>
        <v>0</v>
      </c>
      <c r="HS165" s="6">
        <f>SUM(HS153, -HS159)</f>
        <v>0</v>
      </c>
      <c r="HT165" s="6">
        <f>SUM(HT152, -HT158)</f>
        <v>0</v>
      </c>
      <c r="HU165" s="6">
        <f>SUM(HU152, -HU158)</f>
        <v>0</v>
      </c>
      <c r="HV165" s="6">
        <f>SUM(HV152, -HV158)</f>
        <v>0</v>
      </c>
      <c r="HW165" s="6">
        <f>SUM(HW152, -HW158)</f>
        <v>0</v>
      </c>
      <c r="HX165" s="6">
        <f>SUM(HX152, -HX158,)</f>
        <v>0</v>
      </c>
      <c r="HY165" s="6">
        <f>SUM(HY153, -HY159)</f>
        <v>0</v>
      </c>
      <c r="HZ165" s="6">
        <f>SUM(HZ152, -HZ158)</f>
        <v>0</v>
      </c>
      <c r="IA165" s="6">
        <f>SUM(IA152, -IA158)</f>
        <v>0</v>
      </c>
      <c r="IB165" s="6">
        <f>SUM(IB152, -IB158)</f>
        <v>0</v>
      </c>
      <c r="IC165" s="6">
        <f>SUM(IC152, -IC158)</f>
        <v>0</v>
      </c>
      <c r="ID165" s="6">
        <f>SUM(ID152, -ID158,)</f>
        <v>0</v>
      </c>
      <c r="IE165" s="6">
        <f>SUM(IE153, -IE159)</f>
        <v>0</v>
      </c>
      <c r="IF165" s="6">
        <f>SUM(IF152, -IF158)</f>
        <v>0</v>
      </c>
      <c r="IG165" s="6">
        <f>SUM(IG152, -IG158)</f>
        <v>0</v>
      </c>
      <c r="IH165" s="6">
        <f>SUM(IH152, -IH158)</f>
        <v>0</v>
      </c>
      <c r="II165" s="6">
        <f>SUM(II152, -II158)</f>
        <v>0</v>
      </c>
      <c r="IJ165" s="6">
        <f>SUM(IJ152, -IJ158,)</f>
        <v>0</v>
      </c>
      <c r="IK165" s="6">
        <f>SUM(IK153, -IK159)</f>
        <v>0</v>
      </c>
      <c r="IL165" s="6">
        <f>SUM(IL152, -IL158)</f>
        <v>0</v>
      </c>
      <c r="IM165" s="6">
        <f>SUM(IM152, -IM158)</f>
        <v>0</v>
      </c>
      <c r="IN165" s="6">
        <f>SUM(IN152, -IN158)</f>
        <v>0</v>
      </c>
      <c r="IO165" s="6">
        <f>SUM(IO152, -IO158)</f>
        <v>0</v>
      </c>
      <c r="IP165" s="6">
        <f>SUM(IP152, -IP158,)</f>
        <v>0</v>
      </c>
      <c r="IQ165" s="6">
        <f>SUM(IQ153, -IQ159)</f>
        <v>0</v>
      </c>
      <c r="IR165" s="6">
        <f>SUM(IR152, -IR158)</f>
        <v>0</v>
      </c>
      <c r="IS165" s="6">
        <f>SUM(IS152, -IS158)</f>
        <v>0</v>
      </c>
      <c r="IT165" s="6">
        <f>SUM(IT152, -IT158)</f>
        <v>0</v>
      </c>
      <c r="IU165" s="6">
        <f>SUM(IU152, -IU158)</f>
        <v>0</v>
      </c>
      <c r="IV165" s="6">
        <f>SUM(IV152, -IV158,)</f>
        <v>0</v>
      </c>
      <c r="IW165" s="6">
        <f>SUM(IW153, -IW159)</f>
        <v>0</v>
      </c>
      <c r="IX165" s="6">
        <f>SUM(IX152, -IX158)</f>
        <v>0</v>
      </c>
      <c r="IY165" s="6">
        <f>SUM(IY152, -IY158)</f>
        <v>0</v>
      </c>
      <c r="IZ165" s="6">
        <f>SUM(IZ152, -IZ158)</f>
        <v>0</v>
      </c>
      <c r="JA165" s="6">
        <f>SUM(JA152, -JA158)</f>
        <v>0</v>
      </c>
      <c r="JB165" s="6">
        <f>SUM(JB152, -JB158,)</f>
        <v>0</v>
      </c>
      <c r="JC165" s="6">
        <f>SUM(JC153, -JC159)</f>
        <v>0</v>
      </c>
      <c r="JD165" s="6">
        <f>SUM(JD152, -JD158)</f>
        <v>0</v>
      </c>
      <c r="JE165" s="6">
        <f>SUM(JE152, -JE158)</f>
        <v>0</v>
      </c>
      <c r="JF165" s="6">
        <f>SUM(JF152, -JF158)</f>
        <v>0</v>
      </c>
      <c r="JG165" s="6">
        <f>SUM(JG152, -JG158)</f>
        <v>0</v>
      </c>
      <c r="JH165" s="6">
        <f>SUM(JH152, -JH158,)</f>
        <v>0</v>
      </c>
      <c r="JI165" s="6">
        <f>SUM(JI153, -JI159)</f>
        <v>0</v>
      </c>
      <c r="JJ165" s="6">
        <f>SUM(JJ152, -JJ158)</f>
        <v>0</v>
      </c>
      <c r="JK165" s="6">
        <f>SUM(JK152, -JK158)</f>
        <v>0</v>
      </c>
      <c r="JL165" s="6">
        <f>SUM(JL152, -JL158)</f>
        <v>0</v>
      </c>
      <c r="JM165" s="6">
        <f>SUM(JM152, -JM158)</f>
        <v>0</v>
      </c>
      <c r="JN165" s="6">
        <f>SUM(JN152, -JN158,)</f>
        <v>0</v>
      </c>
      <c r="JO165" s="6">
        <f>SUM(JO153, -JO159)</f>
        <v>0</v>
      </c>
      <c r="JP165" s="6">
        <f>SUM(JP152, -JP158)</f>
        <v>0</v>
      </c>
      <c r="JQ165" s="6">
        <f>SUM(JQ152, -JQ158,)</f>
        <v>0</v>
      </c>
      <c r="JR165" s="6">
        <f>SUM(JR153, -JR159)</f>
        <v>0</v>
      </c>
      <c r="JS165" s="6">
        <f>SUM(JS152, -JS158)</f>
        <v>0</v>
      </c>
    </row>
    <row r="166" spans="71:279" ht="15.75" thickBot="1" x14ac:dyDescent="0.3">
      <c r="BS166" s="164" t="s">
        <v>55</v>
      </c>
      <c r="BT166" s="168" t="s">
        <v>64</v>
      </c>
      <c r="BU166" s="199" t="s">
        <v>52</v>
      </c>
      <c r="BV166" s="154" t="s">
        <v>47</v>
      </c>
      <c r="BW166" s="121" t="s">
        <v>57</v>
      </c>
      <c r="BX166" s="177" t="s">
        <v>68</v>
      </c>
      <c r="BY166" s="259" t="s">
        <v>38</v>
      </c>
      <c r="BZ166" s="11" t="s">
        <v>37</v>
      </c>
      <c r="CA166" s="155" t="s">
        <v>38</v>
      </c>
      <c r="CB166" s="158" t="s">
        <v>39</v>
      </c>
      <c r="CC166" s="119" t="s">
        <v>39</v>
      </c>
      <c r="CD166" s="180" t="s">
        <v>37</v>
      </c>
      <c r="CE166" s="152" t="s">
        <v>67</v>
      </c>
      <c r="CF166" s="117" t="s">
        <v>68</v>
      </c>
      <c r="CG166" s="180" t="s">
        <v>42</v>
      </c>
      <c r="CH166" s="154" t="s">
        <v>48</v>
      </c>
      <c r="CI166" s="114" t="s">
        <v>63</v>
      </c>
      <c r="CJ166" s="199" t="s">
        <v>53</v>
      </c>
      <c r="CK166" s="142" t="s">
        <v>65</v>
      </c>
      <c r="CL166" s="119" t="s">
        <v>39</v>
      </c>
      <c r="CM166" s="180" t="s">
        <v>36</v>
      </c>
      <c r="CN166" s="154" t="s">
        <v>48</v>
      </c>
      <c r="CO166" s="122" t="s">
        <v>47</v>
      </c>
      <c r="CP166" s="180" t="s">
        <v>38</v>
      </c>
      <c r="CQ166" s="154" t="s">
        <v>46</v>
      </c>
      <c r="CR166" s="117" t="s">
        <v>70</v>
      </c>
      <c r="CS166" s="183" t="s">
        <v>47</v>
      </c>
      <c r="CT166" s="142" t="s">
        <v>65</v>
      </c>
      <c r="CU166" s="119" t="s">
        <v>42</v>
      </c>
      <c r="CV166" s="183" t="s">
        <v>47</v>
      </c>
      <c r="CW166" s="154" t="s">
        <v>47</v>
      </c>
      <c r="CX166" s="117" t="s">
        <v>65</v>
      </c>
      <c r="CY166" s="177" t="s">
        <v>65</v>
      </c>
      <c r="CZ166" s="158" t="s">
        <v>42</v>
      </c>
      <c r="DA166" s="168" t="s">
        <v>64</v>
      </c>
      <c r="DB166" s="180" t="s">
        <v>36</v>
      </c>
      <c r="DC166" s="158" t="s">
        <v>36</v>
      </c>
      <c r="DD166" s="119" t="s">
        <v>37</v>
      </c>
      <c r="DE166" s="186" t="s">
        <v>64</v>
      </c>
      <c r="DF166" s="158" t="s">
        <v>38</v>
      </c>
      <c r="DG166" s="117" t="s">
        <v>65</v>
      </c>
      <c r="DH166" s="177" t="s">
        <v>65</v>
      </c>
      <c r="DI166" s="158" t="s">
        <v>41</v>
      </c>
      <c r="DJ166" s="122" t="s">
        <v>46</v>
      </c>
      <c r="DK166" s="263" t="s">
        <v>54</v>
      </c>
      <c r="DL166" s="117" t="s">
        <v>65</v>
      </c>
      <c r="DM166" s="117" t="s">
        <v>65</v>
      </c>
      <c r="DN166" s="348" t="s">
        <v>57</v>
      </c>
      <c r="DO166" s="345"/>
      <c r="DP166" s="117" t="s">
        <v>65</v>
      </c>
      <c r="DQ166" s="199" t="s">
        <v>51</v>
      </c>
      <c r="DR166" s="142" t="s">
        <v>70</v>
      </c>
      <c r="DS166" s="260" t="s">
        <v>54</v>
      </c>
      <c r="DT166" s="199" t="s">
        <v>44</v>
      </c>
      <c r="DU166" s="164" t="s">
        <v>37</v>
      </c>
      <c r="DV166" s="122" t="s">
        <v>46</v>
      </c>
      <c r="DW166" s="199" t="s">
        <v>37</v>
      </c>
      <c r="DX166" s="119" t="s">
        <v>40</v>
      </c>
      <c r="DY166" s="188" t="s">
        <v>37</v>
      </c>
      <c r="DZ166" s="121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42" t="s">
        <v>55</v>
      </c>
      <c r="EL166" s="117" t="s">
        <v>55</v>
      </c>
      <c r="EM166" s="183" t="s">
        <v>46</v>
      </c>
      <c r="EN166" s="164" t="s">
        <v>52</v>
      </c>
      <c r="EO166" s="168" t="s">
        <v>67</v>
      </c>
      <c r="EP166" s="199" t="s">
        <v>55</v>
      </c>
      <c r="EQ166" s="119" t="s">
        <v>39</v>
      </c>
      <c r="ER166" s="123" t="s">
        <v>53</v>
      </c>
      <c r="ES166" s="168" t="s">
        <v>59</v>
      </c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</row>
    <row r="167" spans="71:279" ht="15.75" thickBot="1" x14ac:dyDescent="0.3">
      <c r="BS167" s="148">
        <f>SUM(BS137, -BS142)</f>
        <v>1.5300000000000001E-2</v>
      </c>
      <c r="BT167" s="120">
        <f>SUM(BT138, -BT142)</f>
        <v>2.1499999999999998E-2</v>
      </c>
      <c r="BU167" s="175">
        <f>SUM(BU140, -BU143)</f>
        <v>3.1100000000000003E-2</v>
      </c>
      <c r="BV167" s="146">
        <f>SUM(BV138, -BV142)</f>
        <v>4.24E-2</v>
      </c>
      <c r="BW167" s="116">
        <f>SUM(BW140, -BW143)</f>
        <v>5.0799999999999998E-2</v>
      </c>
      <c r="BX167" s="176">
        <f>SUM(BX136, -BX140)</f>
        <v>4.4400000000000002E-2</v>
      </c>
      <c r="BY167" s="225">
        <f>SUM(BY137, -BY142)</f>
        <v>3.7100000000000001E-2</v>
      </c>
      <c r="BZ167" s="15">
        <f>SUM(BZ137, -BZ141)</f>
        <v>5.4199999999999998E-2</v>
      </c>
      <c r="CA167" s="149">
        <f>SUM(CA136, -CA141)</f>
        <v>4.6699999999999998E-2</v>
      </c>
      <c r="CB167" s="144">
        <f>SUM(CB136, -CB140)</f>
        <v>6.7799999999999999E-2</v>
      </c>
      <c r="CC167" s="116">
        <f>SUM(CC136, -CC141)</f>
        <v>7.2600000000000012E-2</v>
      </c>
      <c r="CD167" s="179">
        <f>SUM(CD136, -CD141)</f>
        <v>9.3700000000000006E-2</v>
      </c>
      <c r="CE167" s="166">
        <f>SUM(CE140, -CE143)</f>
        <v>0.109</v>
      </c>
      <c r="CF167" s="116">
        <f>SUM(CF140, -CF143)</f>
        <v>0.1046</v>
      </c>
      <c r="CG167" s="179">
        <f>SUM(CG136, -CG141)</f>
        <v>0.11269999999999999</v>
      </c>
      <c r="CH167" s="146">
        <f>SUM(CH138, -CH142)</f>
        <v>0.1173</v>
      </c>
      <c r="CI167" s="116">
        <f>SUM(CI140, -CI143)</f>
        <v>0.1305</v>
      </c>
      <c r="CJ167" s="176">
        <f>SUM(CJ140, -CJ143)</f>
        <v>0.11280000000000001</v>
      </c>
      <c r="CK167" s="146">
        <f>SUM(CK139, -CK143)</f>
        <v>9.530000000000001E-2</v>
      </c>
      <c r="CL167" s="116">
        <f>SUM(CL136, -CL141)</f>
        <v>0.11320000000000001</v>
      </c>
      <c r="CM167" s="176">
        <f>SUM(CM136, -CM139)</f>
        <v>0.1087</v>
      </c>
      <c r="CN167" s="146">
        <f>SUM(CN139, -CN143)</f>
        <v>0.10880000000000001</v>
      </c>
      <c r="CO167" s="120">
        <f>SUM(CO138, -CO142)</f>
        <v>9.9299999999999999E-2</v>
      </c>
      <c r="CP167" s="178">
        <f>SUM(CP136, -CP139)</f>
        <v>0.1042</v>
      </c>
      <c r="CQ167" s="246">
        <f>SUM(CQ138, -CQ142)</f>
        <v>7.6600000000000001E-2</v>
      </c>
      <c r="CR167" s="120">
        <f>SUM(CR137, -CR142)</f>
        <v>7.9600000000000004E-2</v>
      </c>
      <c r="CS167" s="179">
        <f>SUM(CS138, -CS143)</f>
        <v>8.09E-2</v>
      </c>
      <c r="CT167" s="146">
        <f>SUM(CT137, -CT142)</f>
        <v>8.3699999999999997E-2</v>
      </c>
      <c r="CU167" s="120">
        <f>SUM(CU136, -CU137)</f>
        <v>8.7400000000000005E-2</v>
      </c>
      <c r="CV167" s="179">
        <f>SUM(CV138, -CV143)</f>
        <v>8.8099999999999998E-2</v>
      </c>
      <c r="CW167" s="146">
        <f>SUM(CW138, -CW143)</f>
        <v>9.6500000000000002E-2</v>
      </c>
      <c r="CX167" s="120">
        <f>SUM(CX138, -CX143)</f>
        <v>7.1300000000000002E-2</v>
      </c>
      <c r="CY167" s="179">
        <f>SUM(CY138, -CY143)</f>
        <v>6.2600000000000003E-2</v>
      </c>
      <c r="CZ167" s="146">
        <f>SUM(CZ136, -CZ138)</f>
        <v>6.9199999999999998E-2</v>
      </c>
      <c r="DA167" s="120">
        <f>SUM(DA137, -DA142)</f>
        <v>6.9700000000000012E-2</v>
      </c>
      <c r="DB167" s="176">
        <f>SUM(DB136, -DB137)</f>
        <v>7.22E-2</v>
      </c>
      <c r="DC167" s="144">
        <f>SUM(DC136, -DC137)</f>
        <v>7.9799999999999996E-2</v>
      </c>
      <c r="DD167" s="120">
        <f>SUM(DD136, -DD138)</f>
        <v>8.3600000000000008E-2</v>
      </c>
      <c r="DE167" s="179">
        <f>SUM(DE138, -DE142)</f>
        <v>7.1999999999999995E-2</v>
      </c>
      <c r="DF167" s="148">
        <f>SUM(DF136, -DF141)</f>
        <v>6.4399999999999999E-2</v>
      </c>
      <c r="DG167" s="120">
        <f>SUM(DG138, -DG142)</f>
        <v>7.2399999999999992E-2</v>
      </c>
      <c r="DH167" s="179">
        <f>SUM(DH138, -DH142)</f>
        <v>7.1199999999999999E-2</v>
      </c>
      <c r="DI167" s="146">
        <f>SUM(DI136, -DI141)</f>
        <v>0.1099</v>
      </c>
      <c r="DJ167" s="247">
        <f>SUM(DJ139, -DJ142)</f>
        <v>0.1179</v>
      </c>
      <c r="DK167" s="178">
        <f>SUM(DK137, -DK141)</f>
        <v>0.108</v>
      </c>
      <c r="DL167" s="120">
        <f>SUM(DL139, -DL143)</f>
        <v>0.1031</v>
      </c>
      <c r="DM167" s="120">
        <f>SUM(DM139, -DM142)</f>
        <v>0.10600000000000001</v>
      </c>
      <c r="DN167" s="335">
        <f>SUM(DN140, -DN143)</f>
        <v>8.6800000000000002E-2</v>
      </c>
      <c r="DO167" s="346">
        <f>SUM(DO152, -DO157)</f>
        <v>0</v>
      </c>
      <c r="DP167" s="120">
        <f>SUM(DP138, -DP142)</f>
        <v>7.7800000000000008E-2</v>
      </c>
      <c r="DQ167" s="179">
        <f>SUM(DQ136, -DQ141)</f>
        <v>8.43E-2</v>
      </c>
      <c r="DR167" s="146">
        <f>SUM(DR140, -DR143)</f>
        <v>0.1019</v>
      </c>
      <c r="DS167" s="118">
        <f>SUM(DS136, -DS139)</f>
        <v>0.11770000000000001</v>
      </c>
      <c r="DT167" s="179">
        <f>SUM(DT136, -DT138)</f>
        <v>0.1212</v>
      </c>
      <c r="DU167" s="146">
        <f>SUM(DU136, -DU137)</f>
        <v>0.11860000000000001</v>
      </c>
      <c r="DV167" s="247">
        <f>SUM(DV138, -DV143)</f>
        <v>0.13619999999999999</v>
      </c>
      <c r="DW167" s="179">
        <f>SUM(DW136, -DW137)</f>
        <v>0.1487</v>
      </c>
      <c r="DX167" s="120">
        <f>SUM(DX137, -DX142)</f>
        <v>0.1348</v>
      </c>
      <c r="DY167" s="120">
        <f>SUM(DY136, -DY138)</f>
        <v>0.14230000000000001</v>
      </c>
      <c r="DZ167" s="116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48">
        <f>SUM(EK136, -EK141)</f>
        <v>2.4300000000000002E-2</v>
      </c>
      <c r="EL167" s="118">
        <f>SUM(EL138, -EL142)</f>
        <v>3.0699999999999998E-2</v>
      </c>
      <c r="EM167" s="273">
        <f>SUM(EM137, -EM142)</f>
        <v>3.6299999999999999E-2</v>
      </c>
      <c r="EN167" s="153">
        <f>SUM(EN138, -EN142)</f>
        <v>4.3499999999999997E-2</v>
      </c>
      <c r="EO167" s="208">
        <f>SUM(EO137, -EO142)</f>
        <v>4.1499999999999995E-2</v>
      </c>
      <c r="EP167" s="178">
        <f>SUM(EP142, -EP143)</f>
        <v>4.3900000000000008E-2</v>
      </c>
      <c r="EQ167" s="116">
        <f>SUM(EQ136, -EQ141)</f>
        <v>4.3700000000000003E-2</v>
      </c>
      <c r="ER167" s="116">
        <f>SUM(ER138, -ER142)</f>
        <v>5.1400000000000001E-2</v>
      </c>
      <c r="ES167" s="115">
        <f>SUM(ES137, -ES142)</f>
        <v>4.8000000000000001E-2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  <c r="HC167" s="6">
        <f>SUM(HC153, -HC159)</f>
        <v>0</v>
      </c>
      <c r="HD167" s="6">
        <f>SUM(HD153, -HD159)</f>
        <v>0</v>
      </c>
      <c r="HE167" s="6">
        <f>SUM(HE153, -HE159)</f>
        <v>0</v>
      </c>
      <c r="HF167" s="6">
        <f>SUM(HF153, -HF159)</f>
        <v>0</v>
      </c>
      <c r="HG167" s="6">
        <f>SUM(HG152, -HG158)</f>
        <v>0</v>
      </c>
      <c r="HH167" s="6">
        <f>SUM(HH153, -HH159)</f>
        <v>0</v>
      </c>
      <c r="HI167" s="6">
        <f>SUM(HI152, -HI157)</f>
        <v>0</v>
      </c>
      <c r="HJ167" s="6">
        <f>SUM(HJ153, -HJ159)</f>
        <v>0</v>
      </c>
      <c r="HK167" s="6">
        <f>SUM(HK153, -HK159)</f>
        <v>0</v>
      </c>
      <c r="HL167" s="6">
        <f>SUM(HL153, -HL159)</f>
        <v>0</v>
      </c>
      <c r="HM167" s="6">
        <f>SUM(HM152, -HM158)</f>
        <v>0</v>
      </c>
      <c r="HN167" s="6">
        <f>SUM(HN153, -HN159)</f>
        <v>0</v>
      </c>
      <c r="HO167" s="6">
        <f>SUM(HO152, -HO157)</f>
        <v>0</v>
      </c>
      <c r="HP167" s="6">
        <f>SUM(HP153, -HP159)</f>
        <v>0</v>
      </c>
      <c r="HQ167" s="6">
        <f>SUM(HQ153, -HQ159)</f>
        <v>0</v>
      </c>
      <c r="HR167" s="6">
        <f>SUM(HR153, -HR159)</f>
        <v>0</v>
      </c>
      <c r="HS167" s="6">
        <f>SUM(HS152, -HS158)</f>
        <v>0</v>
      </c>
      <c r="HT167" s="6">
        <f>SUM(HT153, -HT159)</f>
        <v>0</v>
      </c>
      <c r="HU167" s="6">
        <f>SUM(HU152, -HU157)</f>
        <v>0</v>
      </c>
      <c r="HV167" s="6">
        <f>SUM(HV153, -HV159)</f>
        <v>0</v>
      </c>
      <c r="HW167" s="6">
        <f>SUM(HW153, -HW159)</f>
        <v>0</v>
      </c>
      <c r="HX167" s="6">
        <f>SUM(HX153, -HX159)</f>
        <v>0</v>
      </c>
      <c r="HY167" s="6">
        <f>SUM(HY152, -HY158)</f>
        <v>0</v>
      </c>
      <c r="HZ167" s="6">
        <f>SUM(HZ153, -HZ159)</f>
        <v>0</v>
      </c>
      <c r="IA167" s="6">
        <f>SUM(IA152, -IA157)</f>
        <v>0</v>
      </c>
      <c r="IB167" s="6">
        <f>SUM(IB153, -IB159)</f>
        <v>0</v>
      </c>
      <c r="IC167" s="6">
        <f>SUM(IC153, -IC159)</f>
        <v>0</v>
      </c>
      <c r="ID167" s="6">
        <f>SUM(ID153, -ID159)</f>
        <v>0</v>
      </c>
      <c r="IE167" s="6">
        <f>SUM(IE152, -IE158)</f>
        <v>0</v>
      </c>
      <c r="IF167" s="6">
        <f>SUM(IF153, -IF159)</f>
        <v>0</v>
      </c>
      <c r="IG167" s="6">
        <f>SUM(IG152, -IG157)</f>
        <v>0</v>
      </c>
      <c r="IH167" s="6">
        <f>SUM(IH153, -IH159)</f>
        <v>0</v>
      </c>
      <c r="II167" s="6">
        <f>SUM(II153, -II159)</f>
        <v>0</v>
      </c>
      <c r="IJ167" s="6">
        <f>SUM(IJ153, -IJ159)</f>
        <v>0</v>
      </c>
      <c r="IK167" s="6">
        <f>SUM(IK152, -IK158)</f>
        <v>0</v>
      </c>
      <c r="IL167" s="6">
        <f>SUM(IL153, -IL159)</f>
        <v>0</v>
      </c>
      <c r="IM167" s="6">
        <f>SUM(IM152, -IM157)</f>
        <v>0</v>
      </c>
      <c r="IN167" s="6">
        <f>SUM(IN153, -IN159)</f>
        <v>0</v>
      </c>
      <c r="IO167" s="6">
        <f>SUM(IO153, -IO159)</f>
        <v>0</v>
      </c>
      <c r="IP167" s="6">
        <f>SUM(IP153, -IP159)</f>
        <v>0</v>
      </c>
      <c r="IQ167" s="6">
        <f>SUM(IQ152, -IQ158)</f>
        <v>0</v>
      </c>
      <c r="IR167" s="6">
        <f>SUM(IR153, -IR159)</f>
        <v>0</v>
      </c>
      <c r="IS167" s="6">
        <f>SUM(IS152, -IS157)</f>
        <v>0</v>
      </c>
      <c r="IT167" s="6">
        <f>SUM(IT153, -IT159)</f>
        <v>0</v>
      </c>
      <c r="IU167" s="6">
        <f>SUM(IU153, -IU159)</f>
        <v>0</v>
      </c>
      <c r="IV167" s="6">
        <f>SUM(IV153, -IV159)</f>
        <v>0</v>
      </c>
      <c r="IW167" s="6">
        <f>SUM(IW152, -IW158)</f>
        <v>0</v>
      </c>
      <c r="IX167" s="6">
        <f>SUM(IX153, -IX159)</f>
        <v>0</v>
      </c>
      <c r="IY167" s="6">
        <f>SUM(IY152, -IY157)</f>
        <v>0</v>
      </c>
      <c r="IZ167" s="6">
        <f>SUM(IZ153, -IZ159)</f>
        <v>0</v>
      </c>
      <c r="JA167" s="6">
        <f>SUM(JA153, -JA159)</f>
        <v>0</v>
      </c>
      <c r="JB167" s="6">
        <f>SUM(JB153, -JB159)</f>
        <v>0</v>
      </c>
      <c r="JC167" s="6">
        <f>SUM(JC152, -JC158)</f>
        <v>0</v>
      </c>
      <c r="JD167" s="6">
        <f>SUM(JD153, -JD159)</f>
        <v>0</v>
      </c>
      <c r="JE167" s="6">
        <f>SUM(JE152, -JE157)</f>
        <v>0</v>
      </c>
      <c r="JF167" s="6">
        <f>SUM(JF153, -JF159)</f>
        <v>0</v>
      </c>
      <c r="JG167" s="6">
        <f>SUM(JG153, -JG159)</f>
        <v>0</v>
      </c>
      <c r="JH167" s="6">
        <f>SUM(JH153, -JH159)</f>
        <v>0</v>
      </c>
      <c r="JI167" s="6">
        <f>SUM(JI152, -JI158)</f>
        <v>0</v>
      </c>
      <c r="JJ167" s="6">
        <f>SUM(JJ153, -JJ159)</f>
        <v>0</v>
      </c>
      <c r="JK167" s="6">
        <f>SUM(JK152, -JK157)</f>
        <v>0</v>
      </c>
      <c r="JL167" s="6">
        <f>SUM(JL153, -JL159)</f>
        <v>0</v>
      </c>
      <c r="JM167" s="6">
        <f>SUM(JM153, -JM159)</f>
        <v>0</v>
      </c>
      <c r="JN167" s="6">
        <f>SUM(JN153, -JN159)</f>
        <v>0</v>
      </c>
      <c r="JO167" s="6">
        <f>SUM(JO152, -JO158)</f>
        <v>0</v>
      </c>
      <c r="JP167" s="6">
        <f>SUM(JP153, -JP159)</f>
        <v>0</v>
      </c>
      <c r="JQ167" s="6">
        <f>SUM(JQ153, -JQ159)</f>
        <v>0</v>
      </c>
      <c r="JR167" s="6">
        <f>SUM(JR152, -JR158)</f>
        <v>0</v>
      </c>
      <c r="JS167" s="6">
        <f>SUM(JS153, -JS159)</f>
        <v>0</v>
      </c>
    </row>
    <row r="168" spans="71:279" ht="15.75" thickBot="1" x14ac:dyDescent="0.3">
      <c r="BS168" s="154" t="s">
        <v>49</v>
      </c>
      <c r="BT168" s="117" t="s">
        <v>55</v>
      </c>
      <c r="BU168" s="180" t="s">
        <v>40</v>
      </c>
      <c r="BV168" s="142" t="s">
        <v>68</v>
      </c>
      <c r="BW168" s="119" t="s">
        <v>41</v>
      </c>
      <c r="BX168" s="186" t="s">
        <v>67</v>
      </c>
      <c r="BY168" s="223" t="s">
        <v>55</v>
      </c>
      <c r="BZ168" s="18" t="s">
        <v>45</v>
      </c>
      <c r="CA168" s="155" t="s">
        <v>40</v>
      </c>
      <c r="CB168" s="154" t="s">
        <v>44</v>
      </c>
      <c r="CC168" s="122" t="s">
        <v>44</v>
      </c>
      <c r="CD168" s="174" t="s">
        <v>63</v>
      </c>
      <c r="CE168" s="161" t="s">
        <v>54</v>
      </c>
      <c r="CF168" s="114" t="s">
        <v>63</v>
      </c>
      <c r="CG168" s="174" t="s">
        <v>63</v>
      </c>
      <c r="CH168" s="152" t="s">
        <v>67</v>
      </c>
      <c r="CI168" s="114" t="s">
        <v>67</v>
      </c>
      <c r="CJ168" s="263" t="s">
        <v>54</v>
      </c>
      <c r="CK168" s="158" t="s">
        <v>39</v>
      </c>
      <c r="CL168" s="119" t="s">
        <v>37</v>
      </c>
      <c r="CM168" s="177" t="s">
        <v>68</v>
      </c>
      <c r="CN168" s="158" t="s">
        <v>36</v>
      </c>
      <c r="CO168" s="119" t="s">
        <v>36</v>
      </c>
      <c r="CP168" s="184" t="s">
        <v>59</v>
      </c>
      <c r="CQ168" s="158" t="s">
        <v>36</v>
      </c>
      <c r="CR168" s="121" t="s">
        <v>84</v>
      </c>
      <c r="CS168" s="180" t="s">
        <v>42</v>
      </c>
      <c r="CT168" s="154" t="s">
        <v>46</v>
      </c>
      <c r="CU168" s="168" t="s">
        <v>64</v>
      </c>
      <c r="CV168" s="184" t="s">
        <v>84</v>
      </c>
      <c r="CW168" s="200" t="s">
        <v>64</v>
      </c>
      <c r="CX168" s="168" t="s">
        <v>67</v>
      </c>
      <c r="CY168" s="180" t="s">
        <v>41</v>
      </c>
      <c r="CZ168" s="200" t="s">
        <v>64</v>
      </c>
      <c r="DA168" s="121" t="s">
        <v>57</v>
      </c>
      <c r="DB168" s="177" t="s">
        <v>65</v>
      </c>
      <c r="DC168" s="156" t="s">
        <v>84</v>
      </c>
      <c r="DD168" s="119" t="s">
        <v>42</v>
      </c>
      <c r="DE168" s="180" t="s">
        <v>38</v>
      </c>
      <c r="DF168" s="142" t="s">
        <v>65</v>
      </c>
      <c r="DG168" s="122" t="s">
        <v>47</v>
      </c>
      <c r="DH168" s="180" t="s">
        <v>41</v>
      </c>
      <c r="DI168" s="156" t="s">
        <v>84</v>
      </c>
      <c r="DJ168" s="119" t="s">
        <v>41</v>
      </c>
      <c r="DK168" s="183" t="s">
        <v>46</v>
      </c>
      <c r="DL168" s="121" t="s">
        <v>84</v>
      </c>
      <c r="DM168" s="121" t="s">
        <v>57</v>
      </c>
      <c r="DN168" s="348" t="s">
        <v>84</v>
      </c>
      <c r="DO168" s="345"/>
      <c r="DP168" s="168" t="s">
        <v>64</v>
      </c>
      <c r="DQ168" s="182" t="s">
        <v>63</v>
      </c>
      <c r="DR168" s="156" t="s">
        <v>57</v>
      </c>
      <c r="DS168" s="188" t="s">
        <v>44</v>
      </c>
      <c r="DT168" s="199" t="s">
        <v>37</v>
      </c>
      <c r="DU168" s="200" t="s">
        <v>67</v>
      </c>
      <c r="DV168" s="117" t="s">
        <v>70</v>
      </c>
      <c r="DW168" s="177" t="s">
        <v>70</v>
      </c>
      <c r="DX168" s="188" t="s">
        <v>37</v>
      </c>
      <c r="DY168" s="122" t="s">
        <v>47</v>
      </c>
      <c r="DZ168" s="122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42" t="s">
        <v>42</v>
      </c>
      <c r="EL168" s="119" t="s">
        <v>39</v>
      </c>
      <c r="EM168" s="184" t="s">
        <v>57</v>
      </c>
      <c r="EN168" s="154" t="s">
        <v>46</v>
      </c>
      <c r="EO168" s="123" t="s">
        <v>63</v>
      </c>
      <c r="EP168" s="186" t="s">
        <v>48</v>
      </c>
      <c r="EQ168" s="350" t="s">
        <v>54</v>
      </c>
      <c r="ER168" s="121" t="s">
        <v>51</v>
      </c>
      <c r="ES168" s="119" t="s">
        <v>39</v>
      </c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</row>
    <row r="169" spans="71:279" ht="15.75" thickBot="1" x14ac:dyDescent="0.3">
      <c r="BS169" s="146">
        <f>SUM(BS138, -BS142)</f>
        <v>1.4500000000000001E-2</v>
      </c>
      <c r="BT169" s="118">
        <f>SUM(BT141, -BT143)</f>
        <v>2.1499999999999998E-2</v>
      </c>
      <c r="BU169" s="179">
        <f>SUM(BU138, -BU142)</f>
        <v>3.0499999999999999E-2</v>
      </c>
      <c r="BV169" s="144">
        <f>SUM(BV136, -BV141)</f>
        <v>3.9699999999999999E-2</v>
      </c>
      <c r="BW169" s="120">
        <f>SUM(BW137, -BW141)</f>
        <v>4.2200000000000001E-2</v>
      </c>
      <c r="BX169" s="187">
        <f>SUM(BX140, -BX143)</f>
        <v>4.3299999999999998E-2</v>
      </c>
      <c r="BY169" s="225">
        <f>SUM(BY136, -BY141)</f>
        <v>3.6699999999999997E-2</v>
      </c>
      <c r="BZ169" s="219">
        <f>SUM(BZ138, -BZ142)</f>
        <v>4.5100000000000001E-2</v>
      </c>
      <c r="CA169" s="151">
        <f>SUM(CA136, -CA140)</f>
        <v>4.5399999999999996E-2</v>
      </c>
      <c r="CB169" s="146">
        <f>SUM(CB137, -CB142)</f>
        <v>5.7300000000000004E-2</v>
      </c>
      <c r="CC169" s="120">
        <f>SUM(CC137, -CC142)</f>
        <v>4.8899999999999999E-2</v>
      </c>
      <c r="CD169" s="176">
        <f>SUM(CD140, -CD143)</f>
        <v>9.2600000000000002E-2</v>
      </c>
      <c r="CE169" s="148">
        <f>SUM(CE141, -CE143)</f>
        <v>0.1037</v>
      </c>
      <c r="CF169" s="116">
        <f>SUM(CF139, -CF142)</f>
        <v>0.1041</v>
      </c>
      <c r="CG169" s="176">
        <f>SUM(CG139, -CG142)</f>
        <v>0.10619999999999999</v>
      </c>
      <c r="CH169" s="166">
        <f>SUM(CH139, -CH142)</f>
        <v>0.113</v>
      </c>
      <c r="CI169" s="208">
        <f>SUM(CI140, -CI142)</f>
        <v>0.12890000000000001</v>
      </c>
      <c r="CJ169" s="178">
        <f>SUM(CJ140, -CJ142)</f>
        <v>0.11260000000000001</v>
      </c>
      <c r="CK169" s="144">
        <f>SUM(CK136, -CK140)</f>
        <v>9.7699999999999995E-2</v>
      </c>
      <c r="CL169" s="120">
        <f>SUM(CL136, -CL140)</f>
        <v>0.11280000000000001</v>
      </c>
      <c r="CM169" s="176">
        <f>SUM(CM138, -CM142)</f>
        <v>0.1076</v>
      </c>
      <c r="CN169" s="144">
        <f>SUM(CN136, -CN139)</f>
        <v>0.10519999999999999</v>
      </c>
      <c r="CO169" s="116">
        <f>SUM(CO136, -CO138)</f>
        <v>9.7500000000000003E-2</v>
      </c>
      <c r="CP169" s="175">
        <f>SUM(CP139, -CP143)</f>
        <v>0.1037</v>
      </c>
      <c r="CQ169" s="144">
        <f>SUM(CQ136, -CQ138)</f>
        <v>7.0800000000000002E-2</v>
      </c>
      <c r="CR169" s="116">
        <f>SUM(CR139, -CR143)</f>
        <v>7.2599999999999998E-2</v>
      </c>
      <c r="CS169" s="179">
        <f>SUM(CS136, -CS137)</f>
        <v>7.8799999999999995E-2</v>
      </c>
      <c r="CT169" s="246">
        <f>SUM(CT139, -CT143)</f>
        <v>7.85E-2</v>
      </c>
      <c r="CU169" s="120">
        <f>SUM(CU138, -CU143)</f>
        <v>8.1100000000000005E-2</v>
      </c>
      <c r="CV169" s="176">
        <f>SUM(CV139, -CV143)</f>
        <v>8.3999999999999991E-2</v>
      </c>
      <c r="CW169" s="146">
        <f>SUM(CW139, -CW143)</f>
        <v>9.1800000000000007E-2</v>
      </c>
      <c r="CX169" s="208">
        <f>SUM(CX137, -CX141)</f>
        <v>7.1199999999999999E-2</v>
      </c>
      <c r="CY169" s="179">
        <f>SUM(CY136, -CY137)</f>
        <v>6.0400000000000009E-2</v>
      </c>
      <c r="CZ169" s="146">
        <f>SUM(CZ137, -CZ142)</f>
        <v>6.8100000000000008E-2</v>
      </c>
      <c r="DA169" s="116">
        <f>SUM(DA140, -DA143)</f>
        <v>6.6600000000000006E-2</v>
      </c>
      <c r="DB169" s="179">
        <f>SUM(DB138, -DB143)</f>
        <v>7.17E-2</v>
      </c>
      <c r="DC169" s="144">
        <f>SUM(DC139, -DC143)</f>
        <v>7.5400000000000009E-2</v>
      </c>
      <c r="DD169" s="120">
        <f>SUM(DD136, -DD137)</f>
        <v>8.3199999999999996E-2</v>
      </c>
      <c r="DE169" s="178">
        <f>SUM(DE136, -DE141)</f>
        <v>6.2799999999999995E-2</v>
      </c>
      <c r="DF169" s="146">
        <f>SUM(DF138, -DF142)</f>
        <v>6.3799999999999996E-2</v>
      </c>
      <c r="DG169" s="120">
        <f>SUM(DG139, -DG142)</f>
        <v>6.6099999999999992E-2</v>
      </c>
      <c r="DH169" s="179">
        <f>SUM(DH136, -DH141)</f>
        <v>6.8000000000000005E-2</v>
      </c>
      <c r="DI169" s="144">
        <f>SUM(DI140, -DI143)</f>
        <v>9.459999999999999E-2</v>
      </c>
      <c r="DJ169" s="120">
        <f>SUM(DJ137, -DJ141)</f>
        <v>0.1124</v>
      </c>
      <c r="DK169" s="273">
        <f>SUM(DK138, -DK142)</f>
        <v>0.1018</v>
      </c>
      <c r="DL169" s="116">
        <f>SUM(DL140, -DL143)</f>
        <v>0.10039999999999999</v>
      </c>
      <c r="DM169" s="116">
        <f>SUM(DM140, -DM143)</f>
        <v>9.74E-2</v>
      </c>
      <c r="DN169" s="335">
        <f>SUM(DN140, -DN142)</f>
        <v>8.5500000000000007E-2</v>
      </c>
      <c r="DO169" s="346">
        <f>SUM(DO158, -DO165,)</f>
        <v>0</v>
      </c>
      <c r="DP169" s="120">
        <f>SUM(DP139, -DP142)</f>
        <v>7.6100000000000001E-2</v>
      </c>
      <c r="DQ169" s="176">
        <f>SUM(DQ142, -DQ143)</f>
        <v>7.9899999999999999E-2</v>
      </c>
      <c r="DR169" s="144">
        <f>SUM(DR141, -DR143)</f>
        <v>9.8900000000000002E-2</v>
      </c>
      <c r="DS169" s="120">
        <f>SUM(DS136, -DS138)</f>
        <v>0.10940000000000001</v>
      </c>
      <c r="DT169" s="179">
        <f>SUM(DT136, -DT137)</f>
        <v>0.1128</v>
      </c>
      <c r="DU169" s="166">
        <f>SUM(DU139, -DU143)</f>
        <v>0.1169</v>
      </c>
      <c r="DV169" s="120">
        <f>SUM(DV139, -DV143)</f>
        <v>0.1168</v>
      </c>
      <c r="DW169" s="179">
        <f>SUM(DW139, -DW143)</f>
        <v>0.1469</v>
      </c>
      <c r="DX169" s="120">
        <f>SUM(DX136, -DX137)</f>
        <v>0.1321</v>
      </c>
      <c r="DY169" s="120">
        <f>SUM(DY137, -DY142)</f>
        <v>0.1389</v>
      </c>
      <c r="DZ169" s="120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387">SUM(EC158, -EC165)</f>
        <v>0</v>
      </c>
      <c r="ED169" s="6">
        <f t="shared" si="387"/>
        <v>0</v>
      </c>
      <c r="EE169" s="6">
        <f t="shared" si="387"/>
        <v>0</v>
      </c>
      <c r="EF169" s="6">
        <f t="shared" si="387"/>
        <v>0</v>
      </c>
      <c r="EG169" s="6">
        <f t="shared" si="387"/>
        <v>0</v>
      </c>
      <c r="EH169" s="6">
        <f t="shared" si="387"/>
        <v>0</v>
      </c>
      <c r="EI169" s="6">
        <f t="shared" si="387"/>
        <v>0</v>
      </c>
      <c r="EK169" s="146">
        <f>SUM(EK136, -EK140)</f>
        <v>2.18E-2</v>
      </c>
      <c r="EL169" s="116">
        <f>SUM(EL140, -EL143)</f>
        <v>2.98E-2</v>
      </c>
      <c r="EM169" s="176">
        <f>SUM(EM138, -EM142)</f>
        <v>3.2899999999999999E-2</v>
      </c>
      <c r="EN169" s="246">
        <f>SUM(EN139, -EN142)</f>
        <v>4.0800000000000003E-2</v>
      </c>
      <c r="EO169" s="116">
        <f>SUM(EO138, -EO142)</f>
        <v>3.9599999999999996E-2</v>
      </c>
      <c r="EP169" s="179">
        <f>SUM(EP136, -EP140)</f>
        <v>4.1700000000000001E-2</v>
      </c>
      <c r="EQ169" s="118">
        <f>SUM(EQ137, -EQ142)</f>
        <v>3.2500000000000001E-2</v>
      </c>
      <c r="ER169" s="120">
        <f>SUM(ER139, -ER142)</f>
        <v>4.8099999999999997E-2</v>
      </c>
      <c r="ES169" s="116">
        <f>SUM(ES136, -ES141)</f>
        <v>4.24E-2</v>
      </c>
      <c r="ET169" s="6">
        <f t="shared" ref="ES169:EV169" si="388">SUM(ET158, -ET165)</f>
        <v>0</v>
      </c>
      <c r="EU169" s="6">
        <f t="shared" si="388"/>
        <v>0</v>
      </c>
      <c r="EV169" s="6">
        <f t="shared" si="388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89">SUM(EY158, -EY165)</f>
        <v>0</v>
      </c>
      <c r="EZ169" s="6">
        <f t="shared" si="389"/>
        <v>0</v>
      </c>
      <c r="FA169" s="6">
        <f t="shared" si="389"/>
        <v>0</v>
      </c>
      <c r="FB169" s="6">
        <f t="shared" si="389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0">SUM(FE158, -FE165)</f>
        <v>0</v>
      </c>
      <c r="FF169" s="6">
        <f t="shared" si="390"/>
        <v>0</v>
      </c>
      <c r="FG169" s="6">
        <f t="shared" si="390"/>
        <v>0</v>
      </c>
      <c r="FH169" s="6">
        <f t="shared" si="390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91">SUM(FK158, -FK165)</f>
        <v>0</v>
      </c>
      <c r="FL169" s="6">
        <f t="shared" si="391"/>
        <v>0</v>
      </c>
      <c r="FM169" s="6">
        <f t="shared" si="391"/>
        <v>0</v>
      </c>
      <c r="FN169" s="6">
        <f t="shared" si="391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92">SUM(FQ158, -FQ165)</f>
        <v>0</v>
      </c>
      <c r="FR169" s="6">
        <f t="shared" si="392"/>
        <v>0</v>
      </c>
      <c r="FS169" s="6">
        <f t="shared" si="392"/>
        <v>0</v>
      </c>
      <c r="FT169" s="6">
        <f t="shared" si="392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93">SUM(FW158, -FW165)</f>
        <v>0</v>
      </c>
      <c r="FX169" s="6">
        <f t="shared" si="393"/>
        <v>0</v>
      </c>
      <c r="FY169" s="6">
        <f t="shared" si="393"/>
        <v>0</v>
      </c>
      <c r="FZ169" s="6">
        <f t="shared" si="393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94">SUM(GC158, -GC165)</f>
        <v>0</v>
      </c>
      <c r="GD169" s="6">
        <f t="shared" si="394"/>
        <v>0</v>
      </c>
      <c r="GE169" s="6">
        <f t="shared" si="394"/>
        <v>0</v>
      </c>
      <c r="GF169" s="6">
        <f t="shared" si="394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95">SUM(GI158, -GI165)</f>
        <v>0</v>
      </c>
      <c r="GJ169" s="6">
        <f t="shared" si="395"/>
        <v>0</v>
      </c>
      <c r="GK169" s="6">
        <f t="shared" si="395"/>
        <v>0</v>
      </c>
      <c r="GL169" s="6">
        <f t="shared" si="395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396">SUM(GO158, -GO165)</f>
        <v>0</v>
      </c>
      <c r="GP169" s="6">
        <f t="shared" si="396"/>
        <v>0</v>
      </c>
      <c r="GQ169" s="6">
        <f t="shared" si="396"/>
        <v>0</v>
      </c>
      <c r="GR169" s="6">
        <f t="shared" si="396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397">SUM(GU158, -GU165)</f>
        <v>0</v>
      </c>
      <c r="GV169" s="6">
        <f t="shared" si="397"/>
        <v>0</v>
      </c>
      <c r="GW169" s="6">
        <f t="shared" si="397"/>
        <v>0</v>
      </c>
      <c r="GX169" s="6">
        <f t="shared" si="397"/>
        <v>0</v>
      </c>
      <c r="GY169" s="6">
        <f t="shared" si="397"/>
        <v>0</v>
      </c>
      <c r="GZ169" s="6">
        <f t="shared" si="397"/>
        <v>0</v>
      </c>
      <c r="HA169" s="6">
        <f t="shared" si="397"/>
        <v>0</v>
      </c>
      <c r="HC169" s="6">
        <f t="shared" ref="HC169:HD169" si="398">SUM(HC158, -HC165)</f>
        <v>0</v>
      </c>
      <c r="HD169" s="6">
        <f t="shared" si="398"/>
        <v>0</v>
      </c>
      <c r="HE169" s="6">
        <f t="shared" ref="HE169:HH169" si="399">SUM(HE158, -HE165)</f>
        <v>0</v>
      </c>
      <c r="HF169" s="6">
        <f t="shared" si="399"/>
        <v>0</v>
      </c>
      <c r="HG169" s="6">
        <f t="shared" si="399"/>
        <v>0</v>
      </c>
      <c r="HH169" s="6">
        <f t="shared" si="399"/>
        <v>0</v>
      </c>
      <c r="HI169" s="6">
        <f>SUM(HI158, -HI165,)</f>
        <v>0</v>
      </c>
      <c r="HJ169" s="6">
        <f>SUM(HJ158, -HJ165,)</f>
        <v>0</v>
      </c>
      <c r="HK169" s="6">
        <f t="shared" ref="HK169:HN169" si="400">SUM(HK158, -HK165)</f>
        <v>0</v>
      </c>
      <c r="HL169" s="6">
        <f t="shared" si="400"/>
        <v>0</v>
      </c>
      <c r="HM169" s="6">
        <f t="shared" si="400"/>
        <v>0</v>
      </c>
      <c r="HN169" s="6">
        <f t="shared" si="400"/>
        <v>0</v>
      </c>
      <c r="HO169" s="6">
        <f>SUM(HO158, -HO165,)</f>
        <v>0</v>
      </c>
      <c r="HP169" s="6">
        <f>SUM(HP158, -HP165,)</f>
        <v>0</v>
      </c>
      <c r="HQ169" s="6">
        <f t="shared" ref="HQ169:HT169" si="401">SUM(HQ158, -HQ165)</f>
        <v>0</v>
      </c>
      <c r="HR169" s="6">
        <f t="shared" si="401"/>
        <v>0</v>
      </c>
      <c r="HS169" s="6">
        <f t="shared" si="401"/>
        <v>0</v>
      </c>
      <c r="HT169" s="6">
        <f t="shared" si="401"/>
        <v>0</v>
      </c>
      <c r="HU169" s="6">
        <f>SUM(HU158, -HU165,)</f>
        <v>0</v>
      </c>
      <c r="HV169" s="6">
        <f>SUM(HV158, -HV165,)</f>
        <v>0</v>
      </c>
      <c r="HW169" s="6">
        <f t="shared" ref="HW169:HZ169" si="402">SUM(HW158, -HW165)</f>
        <v>0</v>
      </c>
      <c r="HX169" s="6">
        <f t="shared" si="402"/>
        <v>0</v>
      </c>
      <c r="HY169" s="6">
        <f t="shared" si="402"/>
        <v>0</v>
      </c>
      <c r="HZ169" s="6">
        <f t="shared" si="402"/>
        <v>0</v>
      </c>
      <c r="IA169" s="6">
        <f>SUM(IA158, -IA165,)</f>
        <v>0</v>
      </c>
      <c r="IB169" s="6">
        <f>SUM(IB158, -IB165,)</f>
        <v>0</v>
      </c>
      <c r="IC169" s="6">
        <f t="shared" ref="IC169:IF169" si="403">SUM(IC158, -IC165)</f>
        <v>0</v>
      </c>
      <c r="ID169" s="6">
        <f t="shared" si="403"/>
        <v>0</v>
      </c>
      <c r="IE169" s="6">
        <f t="shared" si="403"/>
        <v>0</v>
      </c>
      <c r="IF169" s="6">
        <f t="shared" si="403"/>
        <v>0</v>
      </c>
      <c r="IG169" s="6">
        <f>SUM(IG158, -IG165,)</f>
        <v>0</v>
      </c>
      <c r="IH169" s="6">
        <f>SUM(IH158, -IH165,)</f>
        <v>0</v>
      </c>
      <c r="II169" s="6">
        <f t="shared" ref="II169:IL169" si="404">SUM(II158, -II165)</f>
        <v>0</v>
      </c>
      <c r="IJ169" s="6">
        <f t="shared" si="404"/>
        <v>0</v>
      </c>
      <c r="IK169" s="6">
        <f t="shared" si="404"/>
        <v>0</v>
      </c>
      <c r="IL169" s="6">
        <f t="shared" si="404"/>
        <v>0</v>
      </c>
      <c r="IM169" s="6">
        <f>SUM(IM158, -IM165,)</f>
        <v>0</v>
      </c>
      <c r="IN169" s="6">
        <f>SUM(IN158, -IN165,)</f>
        <v>0</v>
      </c>
      <c r="IO169" s="6">
        <f t="shared" ref="IO169:IR169" si="405">SUM(IO158, -IO165)</f>
        <v>0</v>
      </c>
      <c r="IP169" s="6">
        <f t="shared" si="405"/>
        <v>0</v>
      </c>
      <c r="IQ169" s="6">
        <f t="shared" si="405"/>
        <v>0</v>
      </c>
      <c r="IR169" s="6">
        <f t="shared" si="405"/>
        <v>0</v>
      </c>
      <c r="IS169" s="6">
        <f>SUM(IS158, -IS165,)</f>
        <v>0</v>
      </c>
      <c r="IT169" s="6">
        <f>SUM(IT158, -IT165,)</f>
        <v>0</v>
      </c>
      <c r="IU169" s="6">
        <f t="shared" ref="IU169:IX169" si="406">SUM(IU158, -IU165)</f>
        <v>0</v>
      </c>
      <c r="IV169" s="6">
        <f t="shared" si="406"/>
        <v>0</v>
      </c>
      <c r="IW169" s="6">
        <f t="shared" si="406"/>
        <v>0</v>
      </c>
      <c r="IX169" s="6">
        <f t="shared" si="406"/>
        <v>0</v>
      </c>
      <c r="IY169" s="6">
        <f>SUM(IY158, -IY165,)</f>
        <v>0</v>
      </c>
      <c r="IZ169" s="6">
        <f>SUM(IZ158, -IZ165,)</f>
        <v>0</v>
      </c>
      <c r="JA169" s="6">
        <f t="shared" ref="JA169:JD169" si="407">SUM(JA158, -JA165)</f>
        <v>0</v>
      </c>
      <c r="JB169" s="6">
        <f t="shared" si="407"/>
        <v>0</v>
      </c>
      <c r="JC169" s="6">
        <f t="shared" si="407"/>
        <v>0</v>
      </c>
      <c r="JD169" s="6">
        <f t="shared" si="407"/>
        <v>0</v>
      </c>
      <c r="JE169" s="6">
        <f>SUM(JE158, -JE165,)</f>
        <v>0</v>
      </c>
      <c r="JF169" s="6">
        <f>SUM(JF158, -JF165,)</f>
        <v>0</v>
      </c>
      <c r="JG169" s="6">
        <f t="shared" ref="JG169:JJ169" si="408">SUM(JG158, -JG165)</f>
        <v>0</v>
      </c>
      <c r="JH169" s="6">
        <f t="shared" si="408"/>
        <v>0</v>
      </c>
      <c r="JI169" s="6">
        <f t="shared" si="408"/>
        <v>0</v>
      </c>
      <c r="JJ169" s="6">
        <f t="shared" si="408"/>
        <v>0</v>
      </c>
      <c r="JK169" s="6">
        <f>SUM(JK158, -JK165,)</f>
        <v>0</v>
      </c>
      <c r="JL169" s="6">
        <f>SUM(JL158, -JL165,)</f>
        <v>0</v>
      </c>
      <c r="JM169" s="6">
        <f t="shared" ref="JM169:JS169" si="409">SUM(JM158, -JM165)</f>
        <v>0</v>
      </c>
      <c r="JN169" s="6">
        <f t="shared" si="409"/>
        <v>0</v>
      </c>
      <c r="JO169" s="6">
        <f t="shared" si="409"/>
        <v>0</v>
      </c>
      <c r="JP169" s="6">
        <f t="shared" si="409"/>
        <v>0</v>
      </c>
      <c r="JQ169" s="6">
        <f t="shared" si="409"/>
        <v>0</v>
      </c>
      <c r="JR169" s="6">
        <f t="shared" si="409"/>
        <v>0</v>
      </c>
      <c r="JS169" s="6">
        <f t="shared" si="409"/>
        <v>0</v>
      </c>
    </row>
    <row r="170" spans="71:279" ht="15.75" thickBot="1" x14ac:dyDescent="0.3">
      <c r="BS170" s="156" t="s">
        <v>60</v>
      </c>
      <c r="BT170" s="121" t="s">
        <v>60</v>
      </c>
      <c r="BU170" s="183" t="s">
        <v>48</v>
      </c>
      <c r="BV170" s="142" t="s">
        <v>60</v>
      </c>
      <c r="BW170" s="122" t="s">
        <v>48</v>
      </c>
      <c r="BX170" s="199" t="s">
        <v>52</v>
      </c>
      <c r="BY170" s="259" t="s">
        <v>37</v>
      </c>
      <c r="BZ170" s="18" t="s">
        <v>44</v>
      </c>
      <c r="CA170" s="157" t="s">
        <v>53</v>
      </c>
      <c r="CB170" s="164" t="s">
        <v>53</v>
      </c>
      <c r="CC170" s="188" t="s">
        <v>53</v>
      </c>
      <c r="CD170" s="180" t="s">
        <v>39</v>
      </c>
      <c r="CE170" s="152" t="s">
        <v>63</v>
      </c>
      <c r="CF170" s="117" t="s">
        <v>65</v>
      </c>
      <c r="CG170" s="199" t="s">
        <v>53</v>
      </c>
      <c r="CH170" s="161" t="s">
        <v>54</v>
      </c>
      <c r="CI170" s="119" t="s">
        <v>42</v>
      </c>
      <c r="CJ170" s="177" t="s">
        <v>65</v>
      </c>
      <c r="CK170" s="152" t="s">
        <v>63</v>
      </c>
      <c r="CL170" s="188" t="s">
        <v>53</v>
      </c>
      <c r="CM170" s="180" t="s">
        <v>42</v>
      </c>
      <c r="CN170" s="154" t="s">
        <v>47</v>
      </c>
      <c r="CO170" s="121" t="s">
        <v>59</v>
      </c>
      <c r="CP170" s="263" t="s">
        <v>54</v>
      </c>
      <c r="CQ170" s="200" t="s">
        <v>64</v>
      </c>
      <c r="CR170" s="188" t="s">
        <v>53</v>
      </c>
      <c r="CS170" s="184" t="s">
        <v>84</v>
      </c>
      <c r="CT170" s="158" t="s">
        <v>42</v>
      </c>
      <c r="CU170" s="168" t="s">
        <v>67</v>
      </c>
      <c r="CV170" s="181" t="s">
        <v>54</v>
      </c>
      <c r="CW170" s="142" t="s">
        <v>65</v>
      </c>
      <c r="CX170" s="119" t="s">
        <v>41</v>
      </c>
      <c r="CY170" s="177" t="s">
        <v>70</v>
      </c>
      <c r="CZ170" s="156" t="s">
        <v>57</v>
      </c>
      <c r="DA170" s="119" t="s">
        <v>36</v>
      </c>
      <c r="DB170" s="177" t="s">
        <v>70</v>
      </c>
      <c r="DC170" s="164" t="s">
        <v>53</v>
      </c>
      <c r="DD170" s="117" t="s">
        <v>70</v>
      </c>
      <c r="DE170" s="199" t="s">
        <v>51</v>
      </c>
      <c r="DF170" s="154" t="s">
        <v>47</v>
      </c>
      <c r="DG170" s="119" t="s">
        <v>38</v>
      </c>
      <c r="DH170" s="180" t="s">
        <v>38</v>
      </c>
      <c r="DI170" s="161" t="s">
        <v>54</v>
      </c>
      <c r="DJ170" s="121" t="s">
        <v>84</v>
      </c>
      <c r="DK170" s="184" t="s">
        <v>57</v>
      </c>
      <c r="DL170" s="122" t="s">
        <v>48</v>
      </c>
      <c r="DM170" s="121" t="s">
        <v>84</v>
      </c>
      <c r="DN170" s="337" t="s">
        <v>41</v>
      </c>
      <c r="DO170" s="345"/>
      <c r="DP170" s="188" t="s">
        <v>51</v>
      </c>
      <c r="DQ170" s="186" t="s">
        <v>64</v>
      </c>
      <c r="DR170" s="164" t="s">
        <v>44</v>
      </c>
      <c r="DS170" s="121" t="s">
        <v>57</v>
      </c>
      <c r="DT170" s="177" t="s">
        <v>70</v>
      </c>
      <c r="DU170" s="142" t="s">
        <v>70</v>
      </c>
      <c r="DV170" s="119" t="s">
        <v>40</v>
      </c>
      <c r="DW170" s="180" t="s">
        <v>40</v>
      </c>
      <c r="DX170" s="122" t="s">
        <v>47</v>
      </c>
      <c r="DY170" s="188" t="s">
        <v>44</v>
      </c>
      <c r="DZ170" s="188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42" t="s">
        <v>49</v>
      </c>
      <c r="EL170" s="123" t="s">
        <v>84</v>
      </c>
      <c r="EM170" s="186" t="s">
        <v>67</v>
      </c>
      <c r="EN170" s="163" t="s">
        <v>63</v>
      </c>
      <c r="EO170" s="119" t="s">
        <v>37</v>
      </c>
      <c r="EP170" s="182" t="s">
        <v>53</v>
      </c>
      <c r="EQ170" s="168" t="s">
        <v>67</v>
      </c>
      <c r="ER170" s="122" t="s">
        <v>44</v>
      </c>
      <c r="ES170" s="123" t="s">
        <v>84</v>
      </c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</row>
    <row r="171" spans="71:279" ht="15.75" thickBot="1" x14ac:dyDescent="0.3">
      <c r="BS171" s="146">
        <f>SUM(BS139, -BS142)</f>
        <v>1.2E-2</v>
      </c>
      <c r="BT171" s="120">
        <f>SUM(BT137, -BT141)</f>
        <v>1.8500000000000003E-2</v>
      </c>
      <c r="BU171" s="179">
        <f>SUM(BU137, -BU141)</f>
        <v>0.03</v>
      </c>
      <c r="BV171" s="146">
        <f>SUM(BV136, -BV140)</f>
        <v>3.49E-2</v>
      </c>
      <c r="BW171" s="120">
        <f>SUM(BW138, -BW141)</f>
        <v>4.1200000000000001E-2</v>
      </c>
      <c r="BX171" s="175">
        <f>SUM(BX141, -BX143)</f>
        <v>3.9999999999999994E-2</v>
      </c>
      <c r="BY171" s="224">
        <f>SUM(BY137, -BY141)</f>
        <v>3.2599999999999997E-2</v>
      </c>
      <c r="BZ171" s="15">
        <f>SUM(BZ138, -BZ141)</f>
        <v>4.1099999999999998E-2</v>
      </c>
      <c r="CA171" s="150">
        <f>SUM(CA140, -CA143)</f>
        <v>4.5000000000000005E-2</v>
      </c>
      <c r="CB171" s="144">
        <f>SUM(CB142, -CB143)</f>
        <v>5.7099999999999998E-2</v>
      </c>
      <c r="CC171" s="116">
        <f>SUM(CC142, -CC143)</f>
        <v>6.8400000000000002E-2</v>
      </c>
      <c r="CD171" s="176">
        <f>SUM(CD136, -CD140)</f>
        <v>9.1399999999999995E-2</v>
      </c>
      <c r="CE171" s="144">
        <f>SUM(CE140, -CE142)</f>
        <v>0.1024</v>
      </c>
      <c r="CF171" s="120">
        <f>SUM(CF140, -CF142)</f>
        <v>9.5899999999999999E-2</v>
      </c>
      <c r="CG171" s="176">
        <f>SUM(CG140, -CG142)</f>
        <v>0.10529999999999999</v>
      </c>
      <c r="CH171" s="148">
        <f>SUM(CH140, -CH142)</f>
        <v>0.10200000000000001</v>
      </c>
      <c r="CI171" s="120">
        <f>SUM(CI136, -CI141)</f>
        <v>0.11509999999999999</v>
      </c>
      <c r="CJ171" s="179">
        <f>SUM(CJ141, -CJ143)</f>
        <v>0.1109</v>
      </c>
      <c r="CK171" s="144">
        <f>SUM(CK140, -CK143)</f>
        <v>9.4100000000000003E-2</v>
      </c>
      <c r="CL171" s="116">
        <f>SUM(CL140, -CL143)</f>
        <v>0.1037</v>
      </c>
      <c r="CM171" s="179">
        <f>SUM(CM136, -CM138)</f>
        <v>0.1053</v>
      </c>
      <c r="CN171" s="146">
        <f>SUM(CN139, -CN142)</f>
        <v>9.9599999999999994E-2</v>
      </c>
      <c r="CO171" s="115">
        <f>SUM(CO139, -CO143)</f>
        <v>9.5500000000000002E-2</v>
      </c>
      <c r="CP171" s="178">
        <f>SUM(CP140, -CP143)</f>
        <v>9.6100000000000005E-2</v>
      </c>
      <c r="CQ171" s="146">
        <f>SUM(CQ139, -CQ143)</f>
        <v>6.9199999999999998E-2</v>
      </c>
      <c r="CR171" s="116">
        <f>SUM(CR140, -CR143)</f>
        <v>7.22E-2</v>
      </c>
      <c r="CS171" s="176">
        <f>SUM(CS139, -CS143)</f>
        <v>6.9900000000000004E-2</v>
      </c>
      <c r="CT171" s="146">
        <f>SUM(CT136, -CT137)</f>
        <v>6.8400000000000002E-2</v>
      </c>
      <c r="CU171" s="208">
        <f>SUM(CU138, -CU142)</f>
        <v>8.0600000000000005E-2</v>
      </c>
      <c r="CV171" s="178">
        <f>SUM(CV137, -CV142)</f>
        <v>7.6899999999999996E-2</v>
      </c>
      <c r="CW171" s="146">
        <f>SUM(CW140, -CW143)</f>
        <v>8.5700000000000012E-2</v>
      </c>
      <c r="CX171" s="120">
        <f>SUM(CX136, -CX137)</f>
        <v>6.9599999999999995E-2</v>
      </c>
      <c r="CY171" s="179">
        <f>SUM(CY138, -CY142)</f>
        <v>5.9400000000000001E-2</v>
      </c>
      <c r="CZ171" s="144">
        <f>SUM(CZ140, -CZ143)</f>
        <v>5.8999999999999997E-2</v>
      </c>
      <c r="DA171" s="116">
        <f>SUM(DA136, -DA138)</f>
        <v>6.13E-2</v>
      </c>
      <c r="DB171" s="179">
        <f>SUM(DB138, -DB142)</f>
        <v>7.1199999999999999E-2</v>
      </c>
      <c r="DC171" s="144">
        <f>SUM(DC140, -DC143)</f>
        <v>7.3200000000000001E-2</v>
      </c>
      <c r="DD171" s="120">
        <f>SUM(DD137, -DD142)</f>
        <v>7.669999999999999E-2</v>
      </c>
      <c r="DE171" s="179">
        <f>SUM(DE137, -DE141)</f>
        <v>6.1100000000000002E-2</v>
      </c>
      <c r="DF171" s="146">
        <f>SUM(DF139, -DF142)</f>
        <v>6.1799999999999994E-2</v>
      </c>
      <c r="DG171" s="118">
        <f>SUM(DG136, -DG141)</f>
        <v>5.9900000000000002E-2</v>
      </c>
      <c r="DH171" s="178">
        <f>SUM(DH136, -DH140)</f>
        <v>6.2100000000000002E-2</v>
      </c>
      <c r="DI171" s="148">
        <f>SUM(DI137, -DI141)</f>
        <v>9.4399999999999998E-2</v>
      </c>
      <c r="DJ171" s="116">
        <f>SUM(DJ140, -DJ143)</f>
        <v>0.109</v>
      </c>
      <c r="DK171" s="176">
        <f>SUM(DK139, -DK142)</f>
        <v>8.6800000000000002E-2</v>
      </c>
      <c r="DL171" s="120">
        <f>SUM(DL138, -DL141)</f>
        <v>9.8900000000000002E-2</v>
      </c>
      <c r="DM171" s="116">
        <f>SUM(DM140, -DM142)</f>
        <v>9.5100000000000004E-2</v>
      </c>
      <c r="DN171" s="330">
        <f>SUM(DN136, -DN141)</f>
        <v>7.6100000000000001E-2</v>
      </c>
      <c r="DO171" s="346">
        <f>SUM(DO158, -DO164)</f>
        <v>0</v>
      </c>
      <c r="DP171" s="120">
        <f>SUM(DP136, -DP141)</f>
        <v>7.1400000000000005E-2</v>
      </c>
      <c r="DQ171" s="179">
        <f>SUM(DQ138, -DQ142)</f>
        <v>7.1099999999999997E-2</v>
      </c>
      <c r="DR171" s="146">
        <f>SUM(DR136, -DR139)</f>
        <v>8.5199999999999998E-2</v>
      </c>
      <c r="DS171" s="116">
        <f>SUM(DS140, -DS143)</f>
        <v>0.1003</v>
      </c>
      <c r="DT171" s="179">
        <f>SUM(DT140, -DT143)</f>
        <v>0.1057</v>
      </c>
      <c r="DU171" s="146">
        <f>SUM(DU140, -DU143)</f>
        <v>9.3800000000000008E-2</v>
      </c>
      <c r="DV171" s="120">
        <f>SUM(DV137, -DV142)</f>
        <v>0.1137</v>
      </c>
      <c r="DW171" s="179">
        <f>SUM(DW137, -DW142)</f>
        <v>0.12890000000000001</v>
      </c>
      <c r="DX171" s="120">
        <f>SUM(DX138, -DX142)</f>
        <v>0.1258</v>
      </c>
      <c r="DY171" s="120">
        <f>SUM(DY136, -DY137)</f>
        <v>0.12910000000000002</v>
      </c>
      <c r="DZ171" s="118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46">
        <f>SUM(EK136, -EK139)</f>
        <v>2.0500000000000001E-2</v>
      </c>
      <c r="EL171" s="116">
        <f>SUM(EL137, -EL141)</f>
        <v>2.9200000000000004E-2</v>
      </c>
      <c r="EM171" s="187">
        <f>SUM(EM139, -EM142)</f>
        <v>3.0300000000000001E-2</v>
      </c>
      <c r="EN171" s="144">
        <f>SUM(EN140, -EN142)</f>
        <v>3.85E-2</v>
      </c>
      <c r="EO171" s="120">
        <f>SUM(EO136, -EO141)</f>
        <v>2.7800000000000002E-2</v>
      </c>
      <c r="EP171" s="176">
        <f>SUM(EP137, -EP142)</f>
        <v>4.0099999999999997E-2</v>
      </c>
      <c r="EQ171" s="208">
        <f>SUM(EQ137, -EQ141)</f>
        <v>3.1699999999999999E-2</v>
      </c>
      <c r="ER171" s="120">
        <f>SUM(ER140, -ER142)</f>
        <v>4.6199999999999998E-2</v>
      </c>
      <c r="ES171" s="116">
        <f>SUM(ES138, -ES142)</f>
        <v>4.1999999999999996E-2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  <c r="HC171" s="6">
        <f>SUM(HC158, -HC164)</f>
        <v>0</v>
      </c>
      <c r="HD171" s="6">
        <f>SUM(HD158, -HD164,)</f>
        <v>0</v>
      </c>
      <c r="HE171" s="6">
        <f>SUM(HE158, -HE164)</f>
        <v>0</v>
      </c>
      <c r="HF171" s="6">
        <f>SUM(HF158, -HF164,)</f>
        <v>0</v>
      </c>
      <c r="HG171" s="6">
        <f>SUM(HG159, -HG165)</f>
        <v>0</v>
      </c>
      <c r="HH171" s="6">
        <f>SUM(HH158, -HH164)</f>
        <v>0</v>
      </c>
      <c r="HI171" s="6">
        <f>SUM(HI158, -HI164)</f>
        <v>0</v>
      </c>
      <c r="HJ171" s="6">
        <f>SUM(HJ158, -HJ164)</f>
        <v>0</v>
      </c>
      <c r="HK171" s="6">
        <f>SUM(HK158, -HK164)</f>
        <v>0</v>
      </c>
      <c r="HL171" s="6">
        <f>SUM(HL158, -HL164,)</f>
        <v>0</v>
      </c>
      <c r="HM171" s="6">
        <f>SUM(HM159, -HM165)</f>
        <v>0</v>
      </c>
      <c r="HN171" s="6">
        <f>SUM(HN158, -HN164)</f>
        <v>0</v>
      </c>
      <c r="HO171" s="6">
        <f>SUM(HO158, -HO164)</f>
        <v>0</v>
      </c>
      <c r="HP171" s="6">
        <f>SUM(HP158, -HP164)</f>
        <v>0</v>
      </c>
      <c r="HQ171" s="6">
        <f>SUM(HQ158, -HQ164)</f>
        <v>0</v>
      </c>
      <c r="HR171" s="6">
        <f>SUM(HR158, -HR164,)</f>
        <v>0</v>
      </c>
      <c r="HS171" s="6">
        <f>SUM(HS159, -HS165)</f>
        <v>0</v>
      </c>
      <c r="HT171" s="6">
        <f>SUM(HT158, -HT164)</f>
        <v>0</v>
      </c>
      <c r="HU171" s="6">
        <f>SUM(HU158, -HU164)</f>
        <v>0</v>
      </c>
      <c r="HV171" s="6">
        <f>SUM(HV158, -HV164)</f>
        <v>0</v>
      </c>
      <c r="HW171" s="6">
        <f>SUM(HW158, -HW164)</f>
        <v>0</v>
      </c>
      <c r="HX171" s="6">
        <f>SUM(HX158, -HX164,)</f>
        <v>0</v>
      </c>
      <c r="HY171" s="6">
        <f>SUM(HY159, -HY165)</f>
        <v>0</v>
      </c>
      <c r="HZ171" s="6">
        <f>SUM(HZ158, -HZ164)</f>
        <v>0</v>
      </c>
      <c r="IA171" s="6">
        <f>SUM(IA158, -IA164)</f>
        <v>0</v>
      </c>
      <c r="IB171" s="6">
        <f>SUM(IB158, -IB164)</f>
        <v>0</v>
      </c>
      <c r="IC171" s="6">
        <f>SUM(IC158, -IC164)</f>
        <v>0</v>
      </c>
      <c r="ID171" s="6">
        <f>SUM(ID158, -ID164,)</f>
        <v>0</v>
      </c>
      <c r="IE171" s="6">
        <f>SUM(IE159, -IE165)</f>
        <v>0</v>
      </c>
      <c r="IF171" s="6">
        <f>SUM(IF158, -IF164)</f>
        <v>0</v>
      </c>
      <c r="IG171" s="6">
        <f>SUM(IG158, -IG164)</f>
        <v>0</v>
      </c>
      <c r="IH171" s="6">
        <f>SUM(IH158, -IH164)</f>
        <v>0</v>
      </c>
      <c r="II171" s="6">
        <f>SUM(II158, -II164)</f>
        <v>0</v>
      </c>
      <c r="IJ171" s="6">
        <f>SUM(IJ158, -IJ164,)</f>
        <v>0</v>
      </c>
      <c r="IK171" s="6">
        <f>SUM(IK159, -IK165)</f>
        <v>0</v>
      </c>
      <c r="IL171" s="6">
        <f>SUM(IL158, -IL164)</f>
        <v>0</v>
      </c>
      <c r="IM171" s="6">
        <f>SUM(IM158, -IM164)</f>
        <v>0</v>
      </c>
      <c r="IN171" s="6">
        <f>SUM(IN158, -IN164)</f>
        <v>0</v>
      </c>
      <c r="IO171" s="6">
        <f>SUM(IO158, -IO164)</f>
        <v>0</v>
      </c>
      <c r="IP171" s="6">
        <f>SUM(IP158, -IP164,)</f>
        <v>0</v>
      </c>
      <c r="IQ171" s="6">
        <f>SUM(IQ159, -IQ165)</f>
        <v>0</v>
      </c>
      <c r="IR171" s="6">
        <f>SUM(IR158, -IR164)</f>
        <v>0</v>
      </c>
      <c r="IS171" s="6">
        <f>SUM(IS158, -IS164)</f>
        <v>0</v>
      </c>
      <c r="IT171" s="6">
        <f>SUM(IT158, -IT164)</f>
        <v>0</v>
      </c>
      <c r="IU171" s="6">
        <f>SUM(IU158, -IU164)</f>
        <v>0</v>
      </c>
      <c r="IV171" s="6">
        <f>SUM(IV158, -IV164,)</f>
        <v>0</v>
      </c>
      <c r="IW171" s="6">
        <f>SUM(IW159, -IW165)</f>
        <v>0</v>
      </c>
      <c r="IX171" s="6">
        <f>SUM(IX158, -IX164)</f>
        <v>0</v>
      </c>
      <c r="IY171" s="6">
        <f>SUM(IY158, -IY164)</f>
        <v>0</v>
      </c>
      <c r="IZ171" s="6">
        <f>SUM(IZ158, -IZ164)</f>
        <v>0</v>
      </c>
      <c r="JA171" s="6">
        <f>SUM(JA158, -JA164)</f>
        <v>0</v>
      </c>
      <c r="JB171" s="6">
        <f>SUM(JB158, -JB164,)</f>
        <v>0</v>
      </c>
      <c r="JC171" s="6">
        <f>SUM(JC159, -JC165)</f>
        <v>0</v>
      </c>
      <c r="JD171" s="6">
        <f>SUM(JD158, -JD164)</f>
        <v>0</v>
      </c>
      <c r="JE171" s="6">
        <f>SUM(JE158, -JE164)</f>
        <v>0</v>
      </c>
      <c r="JF171" s="6">
        <f>SUM(JF158, -JF164)</f>
        <v>0</v>
      </c>
      <c r="JG171" s="6">
        <f>SUM(JG158, -JG164)</f>
        <v>0</v>
      </c>
      <c r="JH171" s="6">
        <f>SUM(JH158, -JH164,)</f>
        <v>0</v>
      </c>
      <c r="JI171" s="6">
        <f>SUM(JI159, -JI165)</f>
        <v>0</v>
      </c>
      <c r="JJ171" s="6">
        <f>SUM(JJ158, -JJ164)</f>
        <v>0</v>
      </c>
      <c r="JK171" s="6">
        <f>SUM(JK158, -JK164)</f>
        <v>0</v>
      </c>
      <c r="JL171" s="6">
        <f>SUM(JL158, -JL164)</f>
        <v>0</v>
      </c>
      <c r="JM171" s="6">
        <f>SUM(JM158, -JM164)</f>
        <v>0</v>
      </c>
      <c r="JN171" s="6">
        <f>SUM(JN158, -JN164,)</f>
        <v>0</v>
      </c>
      <c r="JO171" s="6">
        <f>SUM(JO159, -JO165)</f>
        <v>0</v>
      </c>
      <c r="JP171" s="6">
        <f>SUM(JP158, -JP164)</f>
        <v>0</v>
      </c>
      <c r="JQ171" s="6">
        <f>SUM(JQ158, -JQ164,)</f>
        <v>0</v>
      </c>
      <c r="JR171" s="6">
        <f>SUM(JR159, -JR165)</f>
        <v>0</v>
      </c>
      <c r="JS171" s="6">
        <f>SUM(JS158, -JS164)</f>
        <v>0</v>
      </c>
    </row>
    <row r="172" spans="71:279" ht="15.75" thickBot="1" x14ac:dyDescent="0.3">
      <c r="BS172" s="152" t="s">
        <v>70</v>
      </c>
      <c r="BT172" s="119" t="s">
        <v>40</v>
      </c>
      <c r="BU172" s="177" t="s">
        <v>60</v>
      </c>
      <c r="BV172" s="163" t="s">
        <v>63</v>
      </c>
      <c r="BW172" s="117" t="s">
        <v>60</v>
      </c>
      <c r="BX172" s="180" t="s">
        <v>37</v>
      </c>
      <c r="BY172" s="223" t="s">
        <v>68</v>
      </c>
      <c r="BZ172" s="36" t="s">
        <v>59</v>
      </c>
      <c r="CA172" s="159" t="s">
        <v>51</v>
      </c>
      <c r="CB172" s="158" t="s">
        <v>38</v>
      </c>
      <c r="CC172" s="119" t="s">
        <v>38</v>
      </c>
      <c r="CD172" s="199" t="s">
        <v>53</v>
      </c>
      <c r="CE172" s="164" t="s">
        <v>53</v>
      </c>
      <c r="CF172" s="119" t="s">
        <v>42</v>
      </c>
      <c r="CG172" s="177" t="s">
        <v>68</v>
      </c>
      <c r="CH172" s="158" t="s">
        <v>37</v>
      </c>
      <c r="CI172" s="117" t="s">
        <v>65</v>
      </c>
      <c r="CJ172" s="177" t="s">
        <v>68</v>
      </c>
      <c r="CK172" s="164" t="s">
        <v>53</v>
      </c>
      <c r="CL172" s="114" t="s">
        <v>63</v>
      </c>
      <c r="CM172" s="183" t="s">
        <v>48</v>
      </c>
      <c r="CN172" s="158" t="s">
        <v>42</v>
      </c>
      <c r="CO172" s="114" t="s">
        <v>67</v>
      </c>
      <c r="CP172" s="184" t="s">
        <v>84</v>
      </c>
      <c r="CQ172" s="164" t="s">
        <v>53</v>
      </c>
      <c r="CR172" s="119" t="s">
        <v>42</v>
      </c>
      <c r="CS172" s="177" t="s">
        <v>55</v>
      </c>
      <c r="CT172" s="200" t="s">
        <v>64</v>
      </c>
      <c r="CU172" s="117" t="s">
        <v>55</v>
      </c>
      <c r="CV172" s="183" t="s">
        <v>44</v>
      </c>
      <c r="CW172" s="152" t="s">
        <v>63</v>
      </c>
      <c r="CX172" s="121" t="s">
        <v>84</v>
      </c>
      <c r="CY172" s="181" t="s">
        <v>54</v>
      </c>
      <c r="CZ172" s="158" t="s">
        <v>41</v>
      </c>
      <c r="DA172" s="188" t="s">
        <v>52</v>
      </c>
      <c r="DB172" s="186" t="s">
        <v>64</v>
      </c>
      <c r="DC172" s="154" t="s">
        <v>46</v>
      </c>
      <c r="DD172" s="188" t="s">
        <v>52</v>
      </c>
      <c r="DE172" s="183" t="s">
        <v>47</v>
      </c>
      <c r="DF172" s="164" t="s">
        <v>51</v>
      </c>
      <c r="DG172" s="168" t="s">
        <v>64</v>
      </c>
      <c r="DH172" s="183" t="s">
        <v>47</v>
      </c>
      <c r="DI172" s="156" t="s">
        <v>57</v>
      </c>
      <c r="DJ172" s="121" t="s">
        <v>57</v>
      </c>
      <c r="DK172" s="177" t="s">
        <v>70</v>
      </c>
      <c r="DL172" s="117" t="s">
        <v>70</v>
      </c>
      <c r="DM172" s="260" t="s">
        <v>54</v>
      </c>
      <c r="DN172" s="333" t="s">
        <v>67</v>
      </c>
      <c r="DO172" s="345"/>
      <c r="DP172" s="122" t="s">
        <v>47</v>
      </c>
      <c r="DQ172" s="199" t="s">
        <v>55</v>
      </c>
      <c r="DR172" s="161" t="s">
        <v>54</v>
      </c>
      <c r="DS172" s="117" t="s">
        <v>70</v>
      </c>
      <c r="DT172" s="184" t="s">
        <v>57</v>
      </c>
      <c r="DU172" s="158" t="s">
        <v>40</v>
      </c>
      <c r="DV172" s="122" t="s">
        <v>47</v>
      </c>
      <c r="DW172" s="183" t="s">
        <v>47</v>
      </c>
      <c r="DX172" s="121" t="s">
        <v>57</v>
      </c>
      <c r="DY172" s="117" t="s">
        <v>70</v>
      </c>
      <c r="DZ172" s="117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42" t="s">
        <v>65</v>
      </c>
      <c r="EL172" s="121" t="s">
        <v>57</v>
      </c>
      <c r="EM172" s="180" t="s">
        <v>37</v>
      </c>
      <c r="EN172" s="156" t="s">
        <v>57</v>
      </c>
      <c r="EO172" s="119" t="s">
        <v>38</v>
      </c>
      <c r="EP172" s="180" t="s">
        <v>37</v>
      </c>
      <c r="EQ172" s="119" t="s">
        <v>36</v>
      </c>
      <c r="ER172" s="119" t="s">
        <v>39</v>
      </c>
      <c r="ES172" s="168" t="s">
        <v>67</v>
      </c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</row>
    <row r="173" spans="71:279" ht="15.75" thickBot="1" x14ac:dyDescent="0.3">
      <c r="BS173" s="146">
        <f>SUM(BS140, -BS142)</f>
        <v>1.0800000000000001E-2</v>
      </c>
      <c r="BT173" s="120">
        <f>SUM(BT139, -BT142)</f>
        <v>1.8499999999999999E-2</v>
      </c>
      <c r="BU173" s="179">
        <f>SUM(BU136, -BU139)</f>
        <v>2.6000000000000002E-2</v>
      </c>
      <c r="BV173" s="144">
        <f>SUM(BV142, -BV143)</f>
        <v>3.1099999999999999E-2</v>
      </c>
      <c r="BW173" s="120">
        <f>SUM(BW136, -BW140)</f>
        <v>3.7900000000000003E-2</v>
      </c>
      <c r="BX173" s="179">
        <f>SUM(BX137, -BX141)</f>
        <v>3.8900000000000004E-2</v>
      </c>
      <c r="BY173" s="226">
        <f>SUM(BY136, -BY140)</f>
        <v>2.7999999999999997E-2</v>
      </c>
      <c r="BZ173" s="94">
        <f>SUM(BZ139, -BZ142)</f>
        <v>3.7199999999999997E-2</v>
      </c>
      <c r="CA173" s="151">
        <f>SUM(CA141, -CA143)</f>
        <v>4.3700000000000003E-2</v>
      </c>
      <c r="CB173" s="148">
        <f>SUM(CB136, -CB139)</f>
        <v>5.5300000000000002E-2</v>
      </c>
      <c r="CC173" s="118">
        <f>SUM(CC136, -CC139)</f>
        <v>5.1900000000000009E-2</v>
      </c>
      <c r="CD173" s="176">
        <f>SUM(CD141, -CD143)</f>
        <v>9.0299999999999991E-2</v>
      </c>
      <c r="CE173" s="144">
        <f>SUM(CE141, -CE142)</f>
        <v>9.7100000000000006E-2</v>
      </c>
      <c r="CF173" s="120">
        <f>SUM(CF136, -CF140)</f>
        <v>8.2699999999999996E-2</v>
      </c>
      <c r="CG173" s="176">
        <f>SUM(CG141, -CG143)</f>
        <v>8.5699999999999998E-2</v>
      </c>
      <c r="CH173" s="146">
        <f>SUM(CH136, -CH140)</f>
        <v>8.5699999999999998E-2</v>
      </c>
      <c r="CI173" s="120">
        <f>SUM(CI141, -CI143)</f>
        <v>9.2800000000000007E-2</v>
      </c>
      <c r="CJ173" s="176">
        <f>SUM(CJ141, -CJ142)</f>
        <v>0.11069999999999999</v>
      </c>
      <c r="CK173" s="144">
        <f>SUM(CK141, -CK143)</f>
        <v>9.1200000000000003E-2</v>
      </c>
      <c r="CL173" s="116">
        <f>SUM(CL141, -CL143)</f>
        <v>0.1033</v>
      </c>
      <c r="CM173" s="179">
        <f>SUM(CM139, -CM142)</f>
        <v>0.1042</v>
      </c>
      <c r="CN173" s="146">
        <f>SUM(CN136, -CN138)</f>
        <v>9.4699999999999993E-2</v>
      </c>
      <c r="CO173" s="208">
        <f>SUM(CO140, -CO143)</f>
        <v>8.3000000000000004E-2</v>
      </c>
      <c r="CP173" s="176">
        <f>SUM(CP139, -CP142)</f>
        <v>8.5099999999999995E-2</v>
      </c>
      <c r="CQ173" s="144">
        <f>SUM(CQ140, -CQ143)</f>
        <v>6.1700000000000005E-2</v>
      </c>
      <c r="CR173" s="120">
        <f>SUM(CR136, -CR137)</f>
        <v>7.0800000000000002E-2</v>
      </c>
      <c r="CS173" s="178">
        <f>SUM(CS137, -CS141)</f>
        <v>5.96E-2</v>
      </c>
      <c r="CT173" s="146">
        <f>SUM(CT138, -CT142)</f>
        <v>6.6000000000000003E-2</v>
      </c>
      <c r="CU173" s="118">
        <f>SUM(CU137, -CU141)</f>
        <v>7.4899999999999994E-2</v>
      </c>
      <c r="CV173" s="179">
        <f>SUM(CV138, -CV142)</f>
        <v>7.6800000000000007E-2</v>
      </c>
      <c r="CW173" s="144">
        <f>SUM(CW141, -CW143)</f>
        <v>7.1600000000000011E-2</v>
      </c>
      <c r="CX173" s="116">
        <f>SUM(CX139, -CX143)</f>
        <v>6.3200000000000006E-2</v>
      </c>
      <c r="CY173" s="178">
        <f>SUM(CY137, -CY141)</f>
        <v>5.2000000000000005E-2</v>
      </c>
      <c r="CZ173" s="146">
        <f>SUM(CZ136, -CZ137)</f>
        <v>5.7999999999999996E-2</v>
      </c>
      <c r="DA173" s="115">
        <f>SUM(DA141, -DA143)</f>
        <v>5.7800000000000004E-2</v>
      </c>
      <c r="DB173" s="179">
        <f>SUM(DB139, -DB143)</f>
        <v>7.0300000000000001E-2</v>
      </c>
      <c r="DC173" s="246">
        <f>SUM(DC137, -DC142)</f>
        <v>7.2500000000000009E-2</v>
      </c>
      <c r="DD173" s="115">
        <f>SUM(DD138, -DD142)</f>
        <v>7.6299999999999993E-2</v>
      </c>
      <c r="DE173" s="179">
        <f>SUM(DE139, -DE142)</f>
        <v>5.9299999999999999E-2</v>
      </c>
      <c r="DF173" s="146">
        <f>SUM(DF137, -DF141)</f>
        <v>5.8300000000000005E-2</v>
      </c>
      <c r="DG173" s="120">
        <f>SUM(DG140, -DG142)</f>
        <v>5.7599999999999998E-2</v>
      </c>
      <c r="DH173" s="179">
        <f>SUM(DH139, -DH142)</f>
        <v>5.9200000000000003E-2</v>
      </c>
      <c r="DI173" s="144">
        <f>SUM(DI140, -DI142)</f>
        <v>9.3299999999999994E-2</v>
      </c>
      <c r="DJ173" s="116">
        <f>SUM(DJ140, -DJ142)</f>
        <v>9.3599999999999989E-2</v>
      </c>
      <c r="DK173" s="179">
        <f>SUM(DK140, -DK142)</f>
        <v>8.5999999999999993E-2</v>
      </c>
      <c r="DL173" s="120">
        <f>SUM(DL139, -DL142)</f>
        <v>9.6200000000000008E-2</v>
      </c>
      <c r="DM173" s="118">
        <f>SUM(DM137, -DM141)</f>
        <v>7.46E-2</v>
      </c>
      <c r="DN173" s="336">
        <f>SUM(DN141, -DN143)</f>
        <v>7.4099999999999999E-2</v>
      </c>
      <c r="DO173" s="346">
        <f>SUM(DO158, -DO163)</f>
        <v>0</v>
      </c>
      <c r="DP173" s="120">
        <f>SUM(DP140, -DP142)</f>
        <v>6.6400000000000001E-2</v>
      </c>
      <c r="DQ173" s="178">
        <f>SUM(DQ136, -DQ140)</f>
        <v>7.010000000000001E-2</v>
      </c>
      <c r="DR173" s="148">
        <f>SUM(DR136, -DR138)</f>
        <v>8.3899999999999988E-2</v>
      </c>
      <c r="DS173" s="120">
        <f>SUM(DS141, -DS143)</f>
        <v>9.8099999999999993E-2</v>
      </c>
      <c r="DT173" s="176">
        <f>SUM(DT141, -DT143)</f>
        <v>8.5099999999999995E-2</v>
      </c>
      <c r="DU173" s="146">
        <f>SUM(DU137, -DU142)</f>
        <v>8.1499999999999989E-2</v>
      </c>
      <c r="DV173" s="120">
        <f>SUM(DV138, -DV142)</f>
        <v>0.10630000000000001</v>
      </c>
      <c r="DW173" s="179">
        <f>SUM(DW138, -DW142)</f>
        <v>0.1101</v>
      </c>
      <c r="DX173" s="116">
        <f>SUM(DX139, -DX143)</f>
        <v>0.1232</v>
      </c>
      <c r="DY173" s="120">
        <f>SUM(DY140, -DY143)</f>
        <v>0.12760000000000002</v>
      </c>
      <c r="DZ173" s="120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46">
        <f>SUM(EK136, -EK138)</f>
        <v>2.0300000000000002E-2</v>
      </c>
      <c r="EL173" s="116">
        <f>SUM(EL141, -EL143)</f>
        <v>2.8499999999999998E-2</v>
      </c>
      <c r="EM173" s="179">
        <f>SUM(EM136, -EM141)</f>
        <v>2.7699999999999999E-2</v>
      </c>
      <c r="EN173" s="144">
        <f>SUM(EN141, -EN142)</f>
        <v>2.87E-2</v>
      </c>
      <c r="EO173" s="118">
        <f>SUM(EO136, -EO140)</f>
        <v>2.7600000000000003E-2</v>
      </c>
      <c r="EP173" s="179">
        <f>SUM(EP138, -EP142)</f>
        <v>3.8500000000000006E-2</v>
      </c>
      <c r="EQ173" s="116">
        <f>SUM(EQ136, -EQ140)</f>
        <v>2.8200000000000003E-2</v>
      </c>
      <c r="ER173" s="116">
        <f>SUM(ER136, -ER141)</f>
        <v>4.5999999999999999E-2</v>
      </c>
      <c r="ES173" s="208">
        <f>SUM(ES137, -ES141)</f>
        <v>4.0399999999999998E-2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  <c r="HC173" s="6">
        <f>SUM(HC159, -HC165)</f>
        <v>0</v>
      </c>
      <c r="HD173" s="6">
        <f>SUM(HD159, -HD165)</f>
        <v>0</v>
      </c>
      <c r="HE173" s="6">
        <f>SUM(HE159, -HE165)</f>
        <v>0</v>
      </c>
      <c r="HF173" s="6">
        <f>SUM(HF159, -HF165)</f>
        <v>0</v>
      </c>
      <c r="HG173" s="6">
        <f>SUM(HG158, -HG164)</f>
        <v>0</v>
      </c>
      <c r="HH173" s="6">
        <f>SUM(HH159, -HH165)</f>
        <v>0</v>
      </c>
      <c r="HI173" s="6">
        <f>SUM(HI158, -HI163)</f>
        <v>0</v>
      </c>
      <c r="HJ173" s="6">
        <f>SUM(HJ159, -HJ165)</f>
        <v>0</v>
      </c>
      <c r="HK173" s="6">
        <f>SUM(HK159, -HK165)</f>
        <v>0</v>
      </c>
      <c r="HL173" s="6">
        <f>SUM(HL159, -HL165)</f>
        <v>0</v>
      </c>
      <c r="HM173" s="6">
        <f>SUM(HM158, -HM164)</f>
        <v>0</v>
      </c>
      <c r="HN173" s="6">
        <f>SUM(HN159, -HN165)</f>
        <v>0</v>
      </c>
      <c r="HO173" s="6">
        <f>SUM(HO158, -HO163)</f>
        <v>0</v>
      </c>
      <c r="HP173" s="6">
        <f>SUM(HP159, -HP165)</f>
        <v>0</v>
      </c>
      <c r="HQ173" s="6">
        <f>SUM(HQ159, -HQ165)</f>
        <v>0</v>
      </c>
      <c r="HR173" s="6">
        <f>SUM(HR159, -HR165)</f>
        <v>0</v>
      </c>
      <c r="HS173" s="6">
        <f>SUM(HS158, -HS164)</f>
        <v>0</v>
      </c>
      <c r="HT173" s="6">
        <f>SUM(HT159, -HT165)</f>
        <v>0</v>
      </c>
      <c r="HU173" s="6">
        <f>SUM(HU158, -HU163)</f>
        <v>0</v>
      </c>
      <c r="HV173" s="6">
        <f>SUM(HV159, -HV165)</f>
        <v>0</v>
      </c>
      <c r="HW173" s="6">
        <f>SUM(HW159, -HW165)</f>
        <v>0</v>
      </c>
      <c r="HX173" s="6">
        <f>SUM(HX159, -HX165)</f>
        <v>0</v>
      </c>
      <c r="HY173" s="6">
        <f>SUM(HY158, -HY164)</f>
        <v>0</v>
      </c>
      <c r="HZ173" s="6">
        <f>SUM(HZ159, -HZ165)</f>
        <v>0</v>
      </c>
      <c r="IA173" s="6">
        <f>SUM(IA158, -IA163)</f>
        <v>0</v>
      </c>
      <c r="IB173" s="6">
        <f>SUM(IB159, -IB165)</f>
        <v>0</v>
      </c>
      <c r="IC173" s="6">
        <f>SUM(IC159, -IC165)</f>
        <v>0</v>
      </c>
      <c r="ID173" s="6">
        <f>SUM(ID159, -ID165)</f>
        <v>0</v>
      </c>
      <c r="IE173" s="6">
        <f>SUM(IE158, -IE164)</f>
        <v>0</v>
      </c>
      <c r="IF173" s="6">
        <f>SUM(IF159, -IF165)</f>
        <v>0</v>
      </c>
      <c r="IG173" s="6">
        <f>SUM(IG158, -IG163)</f>
        <v>0</v>
      </c>
      <c r="IH173" s="6">
        <f>SUM(IH159, -IH165)</f>
        <v>0</v>
      </c>
      <c r="II173" s="6">
        <f>SUM(II159, -II165)</f>
        <v>0</v>
      </c>
      <c r="IJ173" s="6">
        <f>SUM(IJ159, -IJ165)</f>
        <v>0</v>
      </c>
      <c r="IK173" s="6">
        <f>SUM(IK158, -IK164)</f>
        <v>0</v>
      </c>
      <c r="IL173" s="6">
        <f>SUM(IL159, -IL165)</f>
        <v>0</v>
      </c>
      <c r="IM173" s="6">
        <f>SUM(IM158, -IM163)</f>
        <v>0</v>
      </c>
      <c r="IN173" s="6">
        <f>SUM(IN159, -IN165)</f>
        <v>0</v>
      </c>
      <c r="IO173" s="6">
        <f>SUM(IO159, -IO165)</f>
        <v>0</v>
      </c>
      <c r="IP173" s="6">
        <f>SUM(IP159, -IP165)</f>
        <v>0</v>
      </c>
      <c r="IQ173" s="6">
        <f>SUM(IQ158, -IQ164)</f>
        <v>0</v>
      </c>
      <c r="IR173" s="6">
        <f>SUM(IR159, -IR165)</f>
        <v>0</v>
      </c>
      <c r="IS173" s="6">
        <f>SUM(IS158, -IS163)</f>
        <v>0</v>
      </c>
      <c r="IT173" s="6">
        <f>SUM(IT159, -IT165)</f>
        <v>0</v>
      </c>
      <c r="IU173" s="6">
        <f>SUM(IU159, -IU165)</f>
        <v>0</v>
      </c>
      <c r="IV173" s="6">
        <f>SUM(IV159, -IV165)</f>
        <v>0</v>
      </c>
      <c r="IW173" s="6">
        <f>SUM(IW158, -IW164)</f>
        <v>0</v>
      </c>
      <c r="IX173" s="6">
        <f>SUM(IX159, -IX165)</f>
        <v>0</v>
      </c>
      <c r="IY173" s="6">
        <f>SUM(IY158, -IY163)</f>
        <v>0</v>
      </c>
      <c r="IZ173" s="6">
        <f>SUM(IZ159, -IZ165)</f>
        <v>0</v>
      </c>
      <c r="JA173" s="6">
        <f>SUM(JA159, -JA165)</f>
        <v>0</v>
      </c>
      <c r="JB173" s="6">
        <f>SUM(JB159, -JB165)</f>
        <v>0</v>
      </c>
      <c r="JC173" s="6">
        <f>SUM(JC158, -JC164)</f>
        <v>0</v>
      </c>
      <c r="JD173" s="6">
        <f>SUM(JD159, -JD165)</f>
        <v>0</v>
      </c>
      <c r="JE173" s="6">
        <f>SUM(JE158, -JE163)</f>
        <v>0</v>
      </c>
      <c r="JF173" s="6">
        <f>SUM(JF159, -JF165)</f>
        <v>0</v>
      </c>
      <c r="JG173" s="6">
        <f>SUM(JG159, -JG165)</f>
        <v>0</v>
      </c>
      <c r="JH173" s="6">
        <f>SUM(JH159, -JH165)</f>
        <v>0</v>
      </c>
      <c r="JI173" s="6">
        <f>SUM(JI158, -JI164)</f>
        <v>0</v>
      </c>
      <c r="JJ173" s="6">
        <f>SUM(JJ159, -JJ165)</f>
        <v>0</v>
      </c>
      <c r="JK173" s="6">
        <f>SUM(JK158, -JK163)</f>
        <v>0</v>
      </c>
      <c r="JL173" s="6">
        <f>SUM(JL159, -JL165)</f>
        <v>0</v>
      </c>
      <c r="JM173" s="6">
        <f>SUM(JM159, -JM165)</f>
        <v>0</v>
      </c>
      <c r="JN173" s="6">
        <f>SUM(JN159, -JN165)</f>
        <v>0</v>
      </c>
      <c r="JO173" s="6">
        <f>SUM(JO158, -JO164)</f>
        <v>0</v>
      </c>
      <c r="JP173" s="6">
        <f>SUM(JP159, -JP165)</f>
        <v>0</v>
      </c>
      <c r="JQ173" s="6">
        <f>SUM(JQ159, -JQ165)</f>
        <v>0</v>
      </c>
      <c r="JR173" s="6">
        <f>SUM(JR158, -JR164)</f>
        <v>0</v>
      </c>
      <c r="JS173" s="6">
        <f>SUM(JS159, -JS165)</f>
        <v>0</v>
      </c>
    </row>
    <row r="174" spans="71:279" ht="15.75" thickBot="1" x14ac:dyDescent="0.3">
      <c r="BS174" s="200" t="s">
        <v>68</v>
      </c>
      <c r="BT174" s="122" t="s">
        <v>46</v>
      </c>
      <c r="BU174" s="180" t="s">
        <v>41</v>
      </c>
      <c r="BV174" s="142" t="s">
        <v>55</v>
      </c>
      <c r="BW174" s="117" t="s">
        <v>55</v>
      </c>
      <c r="BX174" s="177" t="s">
        <v>60</v>
      </c>
      <c r="BY174" s="232" t="s">
        <v>45</v>
      </c>
      <c r="BZ174" s="42" t="s">
        <v>65</v>
      </c>
      <c r="CA174" s="147" t="s">
        <v>60</v>
      </c>
      <c r="CB174" s="142" t="s">
        <v>55</v>
      </c>
      <c r="CC174" s="117" t="s">
        <v>55</v>
      </c>
      <c r="CD174" s="174" t="s">
        <v>67</v>
      </c>
      <c r="CE174" s="158" t="s">
        <v>37</v>
      </c>
      <c r="CF174" s="119" t="s">
        <v>39</v>
      </c>
      <c r="CG174" s="180" t="s">
        <v>37</v>
      </c>
      <c r="CH174" s="142" t="s">
        <v>65</v>
      </c>
      <c r="CI174" s="117" t="s">
        <v>68</v>
      </c>
      <c r="CJ174" s="180" t="s">
        <v>42</v>
      </c>
      <c r="CK174" s="142" t="s">
        <v>68</v>
      </c>
      <c r="CL174" s="260" t="s">
        <v>54</v>
      </c>
      <c r="CM174" s="174" t="s">
        <v>63</v>
      </c>
      <c r="CN174" s="158" t="s">
        <v>38</v>
      </c>
      <c r="CO174" s="119" t="s">
        <v>42</v>
      </c>
      <c r="CP174" s="199" t="s">
        <v>53</v>
      </c>
      <c r="CQ174" s="200" t="s">
        <v>67</v>
      </c>
      <c r="CR174" s="122" t="s">
        <v>46</v>
      </c>
      <c r="CS174" s="186" t="s">
        <v>64</v>
      </c>
      <c r="CT174" s="156" t="s">
        <v>57</v>
      </c>
      <c r="CU174" s="124" t="s">
        <v>54</v>
      </c>
      <c r="CV174" s="177" t="s">
        <v>65</v>
      </c>
      <c r="CW174" s="156" t="s">
        <v>51</v>
      </c>
      <c r="CX174" s="122" t="s">
        <v>47</v>
      </c>
      <c r="CY174" s="183" t="s">
        <v>47</v>
      </c>
      <c r="CZ174" s="142" t="s">
        <v>65</v>
      </c>
      <c r="DA174" s="122" t="s">
        <v>47</v>
      </c>
      <c r="DB174" s="186" t="s">
        <v>67</v>
      </c>
      <c r="DC174" s="200" t="s">
        <v>64</v>
      </c>
      <c r="DD174" s="121" t="s">
        <v>84</v>
      </c>
      <c r="DE174" s="180" t="s">
        <v>42</v>
      </c>
      <c r="DF174" s="163" t="s">
        <v>63</v>
      </c>
      <c r="DG174" s="119" t="s">
        <v>41</v>
      </c>
      <c r="DH174" s="263" t="s">
        <v>54</v>
      </c>
      <c r="DI174" s="158" t="s">
        <v>38</v>
      </c>
      <c r="DJ174" s="117" t="s">
        <v>68</v>
      </c>
      <c r="DK174" s="183" t="s">
        <v>48</v>
      </c>
      <c r="DL174" s="121" t="s">
        <v>57</v>
      </c>
      <c r="DM174" s="119" t="s">
        <v>38</v>
      </c>
      <c r="DN174" s="333" t="s">
        <v>64</v>
      </c>
      <c r="DO174" s="345"/>
      <c r="DP174" s="123" t="s">
        <v>63</v>
      </c>
      <c r="DQ174" s="183" t="s">
        <v>47</v>
      </c>
      <c r="DR174" s="200" t="s">
        <v>64</v>
      </c>
      <c r="DS174" s="122" t="s">
        <v>47</v>
      </c>
      <c r="DT174" s="180" t="s">
        <v>40</v>
      </c>
      <c r="DU174" s="156" t="s">
        <v>57</v>
      </c>
      <c r="DV174" s="121" t="s">
        <v>57</v>
      </c>
      <c r="DW174" s="186" t="s">
        <v>67</v>
      </c>
      <c r="DX174" s="117" t="s">
        <v>70</v>
      </c>
      <c r="DY174" s="119" t="s">
        <v>40</v>
      </c>
      <c r="DZ174" s="188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200" t="s">
        <v>59</v>
      </c>
      <c r="EL174" s="123" t="s">
        <v>40</v>
      </c>
      <c r="EM174" s="182" t="s">
        <v>63</v>
      </c>
      <c r="EN174" s="152" t="s">
        <v>70</v>
      </c>
      <c r="EO174" s="350" t="s">
        <v>54</v>
      </c>
      <c r="EP174" s="182" t="s">
        <v>63</v>
      </c>
      <c r="EQ174" s="123" t="s">
        <v>53</v>
      </c>
      <c r="ER174" s="188" t="s">
        <v>55</v>
      </c>
      <c r="ES174" s="119" t="s">
        <v>36</v>
      </c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</row>
    <row r="175" spans="71:279" ht="15.75" thickBot="1" x14ac:dyDescent="0.3">
      <c r="BS175" s="144">
        <f>SUM(BS141, -BS142)</f>
        <v>9.1999999999999998E-3</v>
      </c>
      <c r="BT175" s="247">
        <f>SUM(BT136, -BT140)</f>
        <v>1.83E-2</v>
      </c>
      <c r="BU175" s="179">
        <f>SUM(BU138, -BU141)</f>
        <v>2.5000000000000001E-2</v>
      </c>
      <c r="BV175" s="148">
        <f>SUM(BV136, -BV139)</f>
        <v>0.03</v>
      </c>
      <c r="BW175" s="118">
        <f>SUM(BW136, -BW139)</f>
        <v>3.7500000000000006E-2</v>
      </c>
      <c r="BX175" s="179">
        <f>SUM(BX136, -BX139)</f>
        <v>3.7200000000000004E-2</v>
      </c>
      <c r="BY175" s="234">
        <f>SUM(BY138, -BY142)</f>
        <v>2.4500000000000001E-2</v>
      </c>
      <c r="BZ175" s="15">
        <f>SUM(BZ136, -BZ140)</f>
        <v>3.39E-2</v>
      </c>
      <c r="CA175" s="151">
        <f>SUM(CA137, -CA141)</f>
        <v>4.2799999999999998E-2</v>
      </c>
      <c r="CB175" s="148">
        <f>SUM(CB138, -CB142)</f>
        <v>5.28E-2</v>
      </c>
      <c r="CC175" s="118">
        <f>SUM(CC138, -CC142)</f>
        <v>4.1300000000000003E-2</v>
      </c>
      <c r="CD175" s="187">
        <f>SUM(CD140, -CD142)</f>
        <v>7.7499999999999999E-2</v>
      </c>
      <c r="CE175" s="146">
        <f>SUM(CE136, -CE141)</f>
        <v>9.4899999999999998E-2</v>
      </c>
      <c r="CF175" s="116">
        <f>SUM(CF136, -CF139)</f>
        <v>7.4499999999999997E-2</v>
      </c>
      <c r="CG175" s="179">
        <f>SUM(CG136, -CG140)</f>
        <v>0.08</v>
      </c>
      <c r="CH175" s="146">
        <f>SUM(CH141, -CH143)</f>
        <v>8.4600000000000009E-2</v>
      </c>
      <c r="CI175" s="116">
        <f>SUM(CI141, -CI142)</f>
        <v>9.1200000000000003E-2</v>
      </c>
      <c r="CJ175" s="179">
        <f>SUM(CJ136, -CJ141)</f>
        <v>8.9900000000000008E-2</v>
      </c>
      <c r="CK175" s="144">
        <f>SUM(CK139, -CK142)</f>
        <v>8.5300000000000001E-2</v>
      </c>
      <c r="CL175" s="118">
        <f>SUM(CL140, -CL142)</f>
        <v>9.2600000000000002E-2</v>
      </c>
      <c r="CM175" s="176">
        <f>SUM(CM140, -CM143)</f>
        <v>0.10300000000000001</v>
      </c>
      <c r="CN175" s="148">
        <f>SUM(CN136, -CN137)</f>
        <v>8.8599999999999998E-2</v>
      </c>
      <c r="CO175" s="120">
        <f>SUM(CO136, -CO137)</f>
        <v>8.1699999999999995E-2</v>
      </c>
      <c r="CP175" s="176">
        <f>SUM(CP140, -CP142)</f>
        <v>7.7499999999999999E-2</v>
      </c>
      <c r="CQ175" s="166">
        <f>SUM(CQ139, -CQ142)</f>
        <v>5.91E-2</v>
      </c>
      <c r="CR175" s="247">
        <f>SUM(CR138, -CR142)</f>
        <v>7.0499999999999993E-2</v>
      </c>
      <c r="CS175" s="179">
        <f>SUM(CS140, -CS143)</f>
        <v>5.8700000000000002E-2</v>
      </c>
      <c r="CT175" s="144">
        <f>SUM(CT140, -CT143)</f>
        <v>5.91E-2</v>
      </c>
      <c r="CU175" s="118">
        <f>SUM(CU138, -CU141)</f>
        <v>6.7500000000000004E-2</v>
      </c>
      <c r="CV175" s="179">
        <f>SUM(CV140, -CV143)</f>
        <v>7.4299999999999991E-2</v>
      </c>
      <c r="CW175" s="146">
        <f>SUM(CW137, -CW142)</f>
        <v>6.7799999999999999E-2</v>
      </c>
      <c r="CX175" s="120">
        <f>SUM(CX140, -CX143)</f>
        <v>6.1100000000000008E-2</v>
      </c>
      <c r="CY175" s="179">
        <f>SUM(CY139, -CY143)</f>
        <v>4.6100000000000002E-2</v>
      </c>
      <c r="CZ175" s="146">
        <f>SUM(CZ138, -CZ142)</f>
        <v>5.6900000000000006E-2</v>
      </c>
      <c r="DA175" s="120">
        <f>SUM(DA138, -DA142)</f>
        <v>5.6000000000000001E-2</v>
      </c>
      <c r="DB175" s="187">
        <f>SUM(DB139, -DB142)</f>
        <v>6.9800000000000001E-2</v>
      </c>
      <c r="DC175" s="146">
        <f>SUM(DC141, -DC143)</f>
        <v>6.9000000000000006E-2</v>
      </c>
      <c r="DD175" s="116">
        <f>SUM(DD140, -DD143)</f>
        <v>7.4200000000000002E-2</v>
      </c>
      <c r="DE175" s="179">
        <f>SUM(DE136, -DE140)</f>
        <v>5.8599999999999999E-2</v>
      </c>
      <c r="DF175" s="144">
        <f>SUM(DF142, -DF143)</f>
        <v>5.7600000000000005E-2</v>
      </c>
      <c r="DG175" s="120">
        <f>SUM(DG136, -DG140)</f>
        <v>5.3800000000000001E-2</v>
      </c>
      <c r="DH175" s="178">
        <f>SUM(DH137, -DH141)</f>
        <v>5.7800000000000004E-2</v>
      </c>
      <c r="DI175" s="148">
        <f>SUM(DI136, -DI140)</f>
        <v>6.6600000000000006E-2</v>
      </c>
      <c r="DJ175" s="116">
        <f>SUM(DJ138, -DJ141)</f>
        <v>7.7899999999999997E-2</v>
      </c>
      <c r="DK175" s="179">
        <f>SUM(DK138, -DK141)</f>
        <v>7.6600000000000001E-2</v>
      </c>
      <c r="DL175" s="116">
        <f>SUM(DL140, -DL142)</f>
        <v>9.35E-2</v>
      </c>
      <c r="DM175" s="118">
        <f>SUM(DM136, -DM140)</f>
        <v>7.0400000000000004E-2</v>
      </c>
      <c r="DN175" s="330">
        <f>SUM(DN141, -DN142)</f>
        <v>7.2800000000000004E-2</v>
      </c>
      <c r="DO175" s="346">
        <f>SUM(DO164, -DO171,)</f>
        <v>0</v>
      </c>
      <c r="DP175" s="116">
        <f>SUM(DP142, -DP143)</f>
        <v>5.9500000000000004E-2</v>
      </c>
      <c r="DQ175" s="179">
        <f>SUM(DQ139, -DQ142)</f>
        <v>6.7799999999999999E-2</v>
      </c>
      <c r="DR175" s="146">
        <f>SUM(DR138, -DR142)</f>
        <v>8.1299999999999997E-2</v>
      </c>
      <c r="DS175" s="120">
        <f>SUM(DS138, -DS142)</f>
        <v>9.4100000000000003E-2</v>
      </c>
      <c r="DT175" s="179">
        <f>SUM(DT137, -DT142)</f>
        <v>7.9500000000000001E-2</v>
      </c>
      <c r="DU175" s="144">
        <f>SUM(DU141, -DU143)</f>
        <v>7.640000000000001E-2</v>
      </c>
      <c r="DV175" s="116">
        <f>SUM(DV140, -DV143)</f>
        <v>0.10439999999999999</v>
      </c>
      <c r="DW175" s="187">
        <f>SUM(DW140, -DW143)</f>
        <v>0.10730000000000001</v>
      </c>
      <c r="DX175" s="120">
        <f>SUM(DX140, -DX143)</f>
        <v>0.1221</v>
      </c>
      <c r="DY175" s="120">
        <f>SUM(DY138, -DY142)</f>
        <v>0.12570000000000001</v>
      </c>
      <c r="DZ175" s="120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410">SUM(EC164, -EC171)</f>
        <v>0</v>
      </c>
      <c r="ED175" s="6">
        <f t="shared" si="410"/>
        <v>0</v>
      </c>
      <c r="EE175" s="6">
        <f t="shared" si="410"/>
        <v>0</v>
      </c>
      <c r="EF175" s="6">
        <f t="shared" si="410"/>
        <v>0</v>
      </c>
      <c r="EG175" s="6">
        <f t="shared" si="410"/>
        <v>0</v>
      </c>
      <c r="EH175" s="6">
        <f t="shared" si="410"/>
        <v>0</v>
      </c>
      <c r="EI175" s="6">
        <f t="shared" si="410"/>
        <v>0</v>
      </c>
      <c r="EK175" s="153">
        <f>SUM(EK137, -EK142)</f>
        <v>1.3599999999999999E-2</v>
      </c>
      <c r="EL175" s="120">
        <f>SUM(EL137, -EL140)</f>
        <v>2.7900000000000001E-2</v>
      </c>
      <c r="EM175" s="176">
        <f>SUM(EM140, -EM142)</f>
        <v>2.46E-2</v>
      </c>
      <c r="EN175" s="146">
        <f>SUM(EN142, -EN143)</f>
        <v>2.7400000000000004E-2</v>
      </c>
      <c r="EO175" s="118">
        <f>SUM(EO137, -EO141)</f>
        <v>2.4799999999999999E-2</v>
      </c>
      <c r="EP175" s="176">
        <f>SUM(EP137, -EP141)</f>
        <v>3.3500000000000002E-2</v>
      </c>
      <c r="EQ175" s="116">
        <f>SUM(EQ138, -EQ142)</f>
        <v>2.81E-2</v>
      </c>
      <c r="ER175" s="118">
        <f>SUM(ER142, -ER143)</f>
        <v>3.7600000000000001E-2</v>
      </c>
      <c r="ES175" s="116">
        <f>SUM(ES136, -ES140)</f>
        <v>4.0099999999999997E-2</v>
      </c>
      <c r="ET175" s="6">
        <f t="shared" ref="ES175:EV175" si="411">SUM(ET164, -ET171)</f>
        <v>0</v>
      </c>
      <c r="EU175" s="6">
        <f t="shared" si="411"/>
        <v>0</v>
      </c>
      <c r="EV175" s="6">
        <f t="shared" si="411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12">SUM(EY164, -EY171)</f>
        <v>0</v>
      </c>
      <c r="EZ175" s="6">
        <f t="shared" si="412"/>
        <v>0</v>
      </c>
      <c r="FA175" s="6">
        <f t="shared" si="412"/>
        <v>0</v>
      </c>
      <c r="FB175" s="6">
        <f t="shared" si="412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13">SUM(FE164, -FE171)</f>
        <v>0</v>
      </c>
      <c r="FF175" s="6">
        <f t="shared" si="413"/>
        <v>0</v>
      </c>
      <c r="FG175" s="6">
        <f t="shared" si="413"/>
        <v>0</v>
      </c>
      <c r="FH175" s="6">
        <f t="shared" si="413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14">SUM(FK164, -FK171)</f>
        <v>0</v>
      </c>
      <c r="FL175" s="6">
        <f t="shared" si="414"/>
        <v>0</v>
      </c>
      <c r="FM175" s="6">
        <f t="shared" si="414"/>
        <v>0</v>
      </c>
      <c r="FN175" s="6">
        <f t="shared" si="414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15">SUM(FQ164, -FQ171)</f>
        <v>0</v>
      </c>
      <c r="FR175" s="6">
        <f t="shared" si="415"/>
        <v>0</v>
      </c>
      <c r="FS175" s="6">
        <f t="shared" si="415"/>
        <v>0</v>
      </c>
      <c r="FT175" s="6">
        <f t="shared" si="415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16">SUM(FW164, -FW171)</f>
        <v>0</v>
      </c>
      <c r="FX175" s="6">
        <f t="shared" si="416"/>
        <v>0</v>
      </c>
      <c r="FY175" s="6">
        <f t="shared" si="416"/>
        <v>0</v>
      </c>
      <c r="FZ175" s="6">
        <f t="shared" si="416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17">SUM(GC164, -GC171)</f>
        <v>0</v>
      </c>
      <c r="GD175" s="6">
        <f t="shared" si="417"/>
        <v>0</v>
      </c>
      <c r="GE175" s="6">
        <f t="shared" si="417"/>
        <v>0</v>
      </c>
      <c r="GF175" s="6">
        <f t="shared" si="417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18">SUM(GI164, -GI171)</f>
        <v>0</v>
      </c>
      <c r="GJ175" s="6">
        <f t="shared" si="418"/>
        <v>0</v>
      </c>
      <c r="GK175" s="6">
        <f t="shared" si="418"/>
        <v>0</v>
      </c>
      <c r="GL175" s="6">
        <f t="shared" si="418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19">SUM(GO164, -GO171)</f>
        <v>0</v>
      </c>
      <c r="GP175" s="6">
        <f t="shared" si="419"/>
        <v>0</v>
      </c>
      <c r="GQ175" s="6">
        <f t="shared" si="419"/>
        <v>0</v>
      </c>
      <c r="GR175" s="6">
        <f t="shared" si="419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20">SUM(GU164, -GU171)</f>
        <v>0</v>
      </c>
      <c r="GV175" s="6">
        <f t="shared" si="420"/>
        <v>0</v>
      </c>
      <c r="GW175" s="6">
        <f t="shared" si="420"/>
        <v>0</v>
      </c>
      <c r="GX175" s="6">
        <f t="shared" si="420"/>
        <v>0</v>
      </c>
      <c r="GY175" s="6">
        <f t="shared" si="420"/>
        <v>0</v>
      </c>
      <c r="GZ175" s="6">
        <f t="shared" si="420"/>
        <v>0</v>
      </c>
      <c r="HA175" s="6">
        <f t="shared" si="420"/>
        <v>0</v>
      </c>
      <c r="HC175" s="6">
        <f t="shared" ref="HC175:HD175" si="421">SUM(HC164, -HC171)</f>
        <v>0</v>
      </c>
      <c r="HD175" s="6">
        <f t="shared" si="421"/>
        <v>0</v>
      </c>
      <c r="HE175" s="6">
        <f t="shared" ref="HE175:HH175" si="422">SUM(HE164, -HE171)</f>
        <v>0</v>
      </c>
      <c r="HF175" s="6">
        <f t="shared" si="422"/>
        <v>0</v>
      </c>
      <c r="HG175" s="6">
        <f t="shared" si="422"/>
        <v>0</v>
      </c>
      <c r="HH175" s="6">
        <f t="shared" si="422"/>
        <v>0</v>
      </c>
      <c r="HI175" s="6">
        <f>SUM(HI164, -HI171,)</f>
        <v>0</v>
      </c>
      <c r="HJ175" s="6">
        <f>SUM(HJ164, -HJ171,)</f>
        <v>0</v>
      </c>
      <c r="HK175" s="6">
        <f t="shared" ref="HK175:HN175" si="423">SUM(HK164, -HK171)</f>
        <v>0</v>
      </c>
      <c r="HL175" s="6">
        <f t="shared" si="423"/>
        <v>0</v>
      </c>
      <c r="HM175" s="6">
        <f t="shared" si="423"/>
        <v>0</v>
      </c>
      <c r="HN175" s="6">
        <f t="shared" si="423"/>
        <v>0</v>
      </c>
      <c r="HO175" s="6">
        <f>SUM(HO164, -HO171,)</f>
        <v>0</v>
      </c>
      <c r="HP175" s="6">
        <f>SUM(HP164, -HP171,)</f>
        <v>0</v>
      </c>
      <c r="HQ175" s="6">
        <f t="shared" ref="HQ175:HT175" si="424">SUM(HQ164, -HQ171)</f>
        <v>0</v>
      </c>
      <c r="HR175" s="6">
        <f t="shared" si="424"/>
        <v>0</v>
      </c>
      <c r="HS175" s="6">
        <f t="shared" si="424"/>
        <v>0</v>
      </c>
      <c r="HT175" s="6">
        <f t="shared" si="424"/>
        <v>0</v>
      </c>
      <c r="HU175" s="6">
        <f>SUM(HU164, -HU171,)</f>
        <v>0</v>
      </c>
      <c r="HV175" s="6">
        <f>SUM(HV164, -HV171,)</f>
        <v>0</v>
      </c>
      <c r="HW175" s="6">
        <f t="shared" ref="HW175:HZ175" si="425">SUM(HW164, -HW171)</f>
        <v>0</v>
      </c>
      <c r="HX175" s="6">
        <f t="shared" si="425"/>
        <v>0</v>
      </c>
      <c r="HY175" s="6">
        <f t="shared" si="425"/>
        <v>0</v>
      </c>
      <c r="HZ175" s="6">
        <f t="shared" si="425"/>
        <v>0</v>
      </c>
      <c r="IA175" s="6">
        <f>SUM(IA164, -IA171,)</f>
        <v>0</v>
      </c>
      <c r="IB175" s="6">
        <f>SUM(IB164, -IB171,)</f>
        <v>0</v>
      </c>
      <c r="IC175" s="6">
        <f t="shared" ref="IC175:IF175" si="426">SUM(IC164, -IC171)</f>
        <v>0</v>
      </c>
      <c r="ID175" s="6">
        <f t="shared" si="426"/>
        <v>0</v>
      </c>
      <c r="IE175" s="6">
        <f t="shared" si="426"/>
        <v>0</v>
      </c>
      <c r="IF175" s="6">
        <f t="shared" si="426"/>
        <v>0</v>
      </c>
      <c r="IG175" s="6">
        <f>SUM(IG164, -IG171,)</f>
        <v>0</v>
      </c>
      <c r="IH175" s="6">
        <f>SUM(IH164, -IH171,)</f>
        <v>0</v>
      </c>
      <c r="II175" s="6">
        <f t="shared" ref="II175:IL175" si="427">SUM(II164, -II171)</f>
        <v>0</v>
      </c>
      <c r="IJ175" s="6">
        <f t="shared" si="427"/>
        <v>0</v>
      </c>
      <c r="IK175" s="6">
        <f t="shared" si="427"/>
        <v>0</v>
      </c>
      <c r="IL175" s="6">
        <f t="shared" si="427"/>
        <v>0</v>
      </c>
      <c r="IM175" s="6">
        <f>SUM(IM164, -IM171,)</f>
        <v>0</v>
      </c>
      <c r="IN175" s="6">
        <f>SUM(IN164, -IN171,)</f>
        <v>0</v>
      </c>
      <c r="IO175" s="6">
        <f t="shared" ref="IO175:IR175" si="428">SUM(IO164, -IO171)</f>
        <v>0</v>
      </c>
      <c r="IP175" s="6">
        <f t="shared" si="428"/>
        <v>0</v>
      </c>
      <c r="IQ175" s="6">
        <f t="shared" si="428"/>
        <v>0</v>
      </c>
      <c r="IR175" s="6">
        <f t="shared" si="428"/>
        <v>0</v>
      </c>
      <c r="IS175" s="6">
        <f>SUM(IS164, -IS171,)</f>
        <v>0</v>
      </c>
      <c r="IT175" s="6">
        <f>SUM(IT164, -IT171,)</f>
        <v>0</v>
      </c>
      <c r="IU175" s="6">
        <f t="shared" ref="IU175:IX175" si="429">SUM(IU164, -IU171)</f>
        <v>0</v>
      </c>
      <c r="IV175" s="6">
        <f t="shared" si="429"/>
        <v>0</v>
      </c>
      <c r="IW175" s="6">
        <f t="shared" si="429"/>
        <v>0</v>
      </c>
      <c r="IX175" s="6">
        <f t="shared" si="429"/>
        <v>0</v>
      </c>
      <c r="IY175" s="6">
        <f>SUM(IY164, -IY171,)</f>
        <v>0</v>
      </c>
      <c r="IZ175" s="6">
        <f>SUM(IZ164, -IZ171,)</f>
        <v>0</v>
      </c>
      <c r="JA175" s="6">
        <f t="shared" ref="JA175:JD175" si="430">SUM(JA164, -JA171)</f>
        <v>0</v>
      </c>
      <c r="JB175" s="6">
        <f t="shared" si="430"/>
        <v>0</v>
      </c>
      <c r="JC175" s="6">
        <f t="shared" si="430"/>
        <v>0</v>
      </c>
      <c r="JD175" s="6">
        <f t="shared" si="430"/>
        <v>0</v>
      </c>
      <c r="JE175" s="6">
        <f>SUM(JE164, -JE171,)</f>
        <v>0</v>
      </c>
      <c r="JF175" s="6">
        <f>SUM(JF164, -JF171,)</f>
        <v>0</v>
      </c>
      <c r="JG175" s="6">
        <f t="shared" ref="JG175:JJ175" si="431">SUM(JG164, -JG171)</f>
        <v>0</v>
      </c>
      <c r="JH175" s="6">
        <f t="shared" si="431"/>
        <v>0</v>
      </c>
      <c r="JI175" s="6">
        <f t="shared" si="431"/>
        <v>0</v>
      </c>
      <c r="JJ175" s="6">
        <f t="shared" si="431"/>
        <v>0</v>
      </c>
      <c r="JK175" s="6">
        <f>SUM(JK164, -JK171,)</f>
        <v>0</v>
      </c>
      <c r="JL175" s="6">
        <f>SUM(JL164, -JL171,)</f>
        <v>0</v>
      </c>
      <c r="JM175" s="6">
        <f t="shared" ref="JM175:JS175" si="432">SUM(JM164, -JM171)</f>
        <v>0</v>
      </c>
      <c r="JN175" s="6">
        <f t="shared" si="432"/>
        <v>0</v>
      </c>
      <c r="JO175" s="6">
        <f t="shared" si="432"/>
        <v>0</v>
      </c>
      <c r="JP175" s="6">
        <f t="shared" si="432"/>
        <v>0</v>
      </c>
      <c r="JQ175" s="6">
        <f t="shared" si="432"/>
        <v>0</v>
      </c>
      <c r="JR175" s="6">
        <f t="shared" si="432"/>
        <v>0</v>
      </c>
      <c r="JS175" s="6">
        <f t="shared" si="432"/>
        <v>0</v>
      </c>
    </row>
    <row r="176" spans="71:279" ht="15.75" thickBot="1" x14ac:dyDescent="0.3">
      <c r="BS176" s="158" t="s">
        <v>41</v>
      </c>
      <c r="BT176" s="114" t="s">
        <v>63</v>
      </c>
      <c r="BU176" s="184" t="s">
        <v>84</v>
      </c>
      <c r="BV176" s="164" t="s">
        <v>53</v>
      </c>
      <c r="BW176" s="168" t="s">
        <v>67</v>
      </c>
      <c r="BX176" s="180" t="s">
        <v>41</v>
      </c>
      <c r="BY176" s="259" t="s">
        <v>41</v>
      </c>
      <c r="BZ176" s="264" t="s">
        <v>54</v>
      </c>
      <c r="CA176" s="157" t="s">
        <v>63</v>
      </c>
      <c r="CB176" s="158" t="s">
        <v>42</v>
      </c>
      <c r="CC176" s="119" t="s">
        <v>42</v>
      </c>
      <c r="CD176" s="263" t="s">
        <v>54</v>
      </c>
      <c r="CE176" s="158" t="s">
        <v>39</v>
      </c>
      <c r="CF176" s="260" t="s">
        <v>54</v>
      </c>
      <c r="CG176" s="180" t="s">
        <v>39</v>
      </c>
      <c r="CH176" s="158" t="s">
        <v>39</v>
      </c>
      <c r="CI176" s="119" t="s">
        <v>39</v>
      </c>
      <c r="CJ176" s="180" t="s">
        <v>37</v>
      </c>
      <c r="CK176" s="152" t="s">
        <v>67</v>
      </c>
      <c r="CL176" s="114" t="s">
        <v>67</v>
      </c>
      <c r="CM176" s="199" t="s">
        <v>53</v>
      </c>
      <c r="CN176" s="161" t="s">
        <v>54</v>
      </c>
      <c r="CO176" s="121" t="s">
        <v>84</v>
      </c>
      <c r="CP176" s="174" t="s">
        <v>67</v>
      </c>
      <c r="CQ176" s="156" t="s">
        <v>84</v>
      </c>
      <c r="CR176" s="168" t="s">
        <v>64</v>
      </c>
      <c r="CS176" s="177" t="s">
        <v>68</v>
      </c>
      <c r="CT176" s="142" t="s">
        <v>55</v>
      </c>
      <c r="CU176" s="122" t="s">
        <v>47</v>
      </c>
      <c r="CV176" s="184" t="s">
        <v>51</v>
      </c>
      <c r="CW176" s="154" t="s">
        <v>44</v>
      </c>
      <c r="CX176" s="117" t="s">
        <v>55</v>
      </c>
      <c r="CY176" s="184" t="s">
        <v>84</v>
      </c>
      <c r="CZ176" s="154" t="s">
        <v>47</v>
      </c>
      <c r="DA176" s="119" t="s">
        <v>41</v>
      </c>
      <c r="DB176" s="184" t="s">
        <v>84</v>
      </c>
      <c r="DC176" s="142" t="s">
        <v>70</v>
      </c>
      <c r="DD176" s="122" t="s">
        <v>46</v>
      </c>
      <c r="DE176" s="199" t="s">
        <v>55</v>
      </c>
      <c r="DF176" s="158" t="s">
        <v>41</v>
      </c>
      <c r="DG176" s="121" t="s">
        <v>84</v>
      </c>
      <c r="DH176" s="182" t="s">
        <v>63</v>
      </c>
      <c r="DI176" s="142" t="s">
        <v>68</v>
      </c>
      <c r="DJ176" s="122" t="s">
        <v>48</v>
      </c>
      <c r="DK176" s="180" t="s">
        <v>42</v>
      </c>
      <c r="DL176" s="117" t="s">
        <v>68</v>
      </c>
      <c r="DM176" s="122" t="s">
        <v>48</v>
      </c>
      <c r="DN176" s="341" t="s">
        <v>54</v>
      </c>
      <c r="DO176" s="345"/>
      <c r="DP176" s="119" t="s">
        <v>38</v>
      </c>
      <c r="DQ176" s="180" t="s">
        <v>38</v>
      </c>
      <c r="DR176" s="154" t="s">
        <v>47</v>
      </c>
      <c r="DS176" s="168" t="s">
        <v>64</v>
      </c>
      <c r="DT176" s="183" t="s">
        <v>47</v>
      </c>
      <c r="DU176" s="154" t="s">
        <v>47</v>
      </c>
      <c r="DV176" s="168" t="s">
        <v>67</v>
      </c>
      <c r="DW176" s="184" t="s">
        <v>57</v>
      </c>
      <c r="DX176" s="121" t="s">
        <v>84</v>
      </c>
      <c r="DY176" s="121" t="s">
        <v>84</v>
      </c>
      <c r="DZ176" s="121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3" t="s">
        <v>54</v>
      </c>
      <c r="EL176" s="117" t="s">
        <v>60</v>
      </c>
      <c r="EM176" s="183" t="s">
        <v>44</v>
      </c>
      <c r="EN176" s="200" t="s">
        <v>59</v>
      </c>
      <c r="EO176" s="168" t="s">
        <v>59</v>
      </c>
      <c r="EP176" s="184" t="s">
        <v>51</v>
      </c>
      <c r="EQ176" s="121" t="s">
        <v>51</v>
      </c>
      <c r="ER176" s="168" t="s">
        <v>67</v>
      </c>
      <c r="ES176" s="168" t="s">
        <v>48</v>
      </c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</row>
    <row r="177" spans="71:279" ht="15.75" thickBot="1" x14ac:dyDescent="0.3">
      <c r="BS177" s="146">
        <f>SUM(BS136, -BS141)</f>
        <v>7.6E-3</v>
      </c>
      <c r="BT177" s="116">
        <f>SUM(BT140, -BT142)</f>
        <v>1.49E-2</v>
      </c>
      <c r="BU177" s="176">
        <f>SUM(BU139, -BU142)</f>
        <v>2.2599999999999999E-2</v>
      </c>
      <c r="BV177" s="144">
        <f>SUM(BV139, -BV142)</f>
        <v>2.81E-2</v>
      </c>
      <c r="BW177" s="208">
        <f>SUM(BW141, -BW143)</f>
        <v>3.6199999999999996E-2</v>
      </c>
      <c r="BX177" s="179">
        <f>SUM(BX137, -BX140)</f>
        <v>3.56E-2</v>
      </c>
      <c r="BY177" s="224">
        <f>SUM(BY137, -BY140)</f>
        <v>2.3899999999999998E-2</v>
      </c>
      <c r="BZ177" s="96">
        <f>SUM(BZ139, -BZ141)</f>
        <v>3.32E-2</v>
      </c>
      <c r="CA177" s="150">
        <f>SUM(CA140, -CA142)</f>
        <v>4.1700000000000001E-2</v>
      </c>
      <c r="CB177" s="146">
        <f>SUM(CB136, -CB138)</f>
        <v>4.1400000000000006E-2</v>
      </c>
      <c r="CC177" s="120">
        <f>SUM(CC136, -CC138)</f>
        <v>4.2800000000000005E-2</v>
      </c>
      <c r="CD177" s="178">
        <f>SUM(CD141, -CD142)</f>
        <v>7.5199999999999989E-2</v>
      </c>
      <c r="CE177" s="144">
        <f>SUM(CE136, -CE140)</f>
        <v>8.9599999999999999E-2</v>
      </c>
      <c r="CF177" s="118">
        <f>SUM(CF141, -CF143)</f>
        <v>7.4200000000000002E-2</v>
      </c>
      <c r="CG177" s="176">
        <f>SUM(CG136, -CG139)</f>
        <v>7.9100000000000004E-2</v>
      </c>
      <c r="CH177" s="144">
        <f>SUM(CH136, -CH139)</f>
        <v>7.4700000000000003E-2</v>
      </c>
      <c r="CI177" s="116">
        <f>SUM(CI136, -CI140)</f>
        <v>7.7399999999999997E-2</v>
      </c>
      <c r="CJ177" s="179">
        <f>SUM(CJ136, -CJ140)</f>
        <v>8.7999999999999995E-2</v>
      </c>
      <c r="CK177" s="166">
        <f>SUM(CK140, -CK142)</f>
        <v>8.4099999999999994E-2</v>
      </c>
      <c r="CL177" s="208">
        <f>SUM(CL141, -CL142)</f>
        <v>9.2200000000000004E-2</v>
      </c>
      <c r="CM177" s="176">
        <f>SUM(CM141, -CM143)</f>
        <v>9.0800000000000006E-2</v>
      </c>
      <c r="CN177" s="148">
        <f>SUM(CN140, -CN143)</f>
        <v>8.1900000000000001E-2</v>
      </c>
      <c r="CO177" s="116">
        <f>SUM(CO139, -CO142)</f>
        <v>0.08</v>
      </c>
      <c r="CP177" s="187">
        <f>SUM(CP141, -CP143)</f>
        <v>7.6000000000000012E-2</v>
      </c>
      <c r="CQ177" s="144">
        <f>SUM(CQ141, -CQ143)</f>
        <v>5.3800000000000001E-2</v>
      </c>
      <c r="CR177" s="120">
        <f>SUM(CR141, -CR143)</f>
        <v>5.6300000000000003E-2</v>
      </c>
      <c r="CS177" s="176">
        <f>SUM(CS137, -CS140)</f>
        <v>5.7800000000000004E-2</v>
      </c>
      <c r="CT177" s="148">
        <f>SUM(CT137, -CT141)</f>
        <v>5.62E-2</v>
      </c>
      <c r="CU177" s="120">
        <f>SUM(CU139, -CU143)</f>
        <v>6.6400000000000001E-2</v>
      </c>
      <c r="CV177" s="179">
        <f>SUM(CV139, -CV142)</f>
        <v>7.2700000000000001E-2</v>
      </c>
      <c r="CW177" s="146">
        <f>SUM(CW138, -CW142)</f>
        <v>6.4899999999999999E-2</v>
      </c>
      <c r="CX177" s="118">
        <f>SUM(CX138, -CX142)</f>
        <v>5.5100000000000003E-2</v>
      </c>
      <c r="CY177" s="176">
        <f>SUM(CY140, -CY143)</f>
        <v>4.4200000000000003E-2</v>
      </c>
      <c r="CZ177" s="146">
        <f>SUM(CZ139, -CZ142)</f>
        <v>5.0600000000000006E-2</v>
      </c>
      <c r="DA177" s="120">
        <f>SUM(DA136, -DA137)</f>
        <v>4.7599999999999996E-2</v>
      </c>
      <c r="DB177" s="176">
        <f>SUM(DB140, -DB143)</f>
        <v>5.9399999999999994E-2</v>
      </c>
      <c r="DC177" s="146">
        <f>SUM(DC138, -DC142)</f>
        <v>6.3600000000000004E-2</v>
      </c>
      <c r="DD177" s="247">
        <f>SUM(DD139, -DD142)</f>
        <v>7.1099999999999997E-2</v>
      </c>
      <c r="DE177" s="178">
        <f>SUM(DE137, -DE140)</f>
        <v>5.6899999999999999E-2</v>
      </c>
      <c r="DF177" s="146">
        <f>SUM(DF136, -DF140)</f>
        <v>5.6300000000000003E-2</v>
      </c>
      <c r="DG177" s="116">
        <f>SUM(DG141, -DG142)</f>
        <v>5.1499999999999997E-2</v>
      </c>
      <c r="DH177" s="176">
        <f>SUM(DH142, -DH143)</f>
        <v>5.5299999999999995E-2</v>
      </c>
      <c r="DI177" s="144">
        <f>SUM(DI138, -DI141)</f>
        <v>6.3899999999999998E-2</v>
      </c>
      <c r="DJ177" s="120">
        <f>SUM(DJ139, -DJ141)</f>
        <v>7.5500000000000012E-2</v>
      </c>
      <c r="DK177" s="179">
        <f>SUM(DK136, -DK140)</f>
        <v>6.7799999999999999E-2</v>
      </c>
      <c r="DL177" s="116">
        <f>SUM(DL139, -DL141)</f>
        <v>7.8799999999999995E-2</v>
      </c>
      <c r="DM177" s="120">
        <f>SUM(DM138, -DM141)</f>
        <v>6.9200000000000012E-2</v>
      </c>
      <c r="DN177" s="338">
        <f>SUM(DN137, -DN141)</f>
        <v>6.5600000000000006E-2</v>
      </c>
      <c r="DO177" s="346">
        <f>SUM(DO164, -DO170)</f>
        <v>0</v>
      </c>
      <c r="DP177" s="118">
        <f>SUM(DP137, -DP141)</f>
        <v>5.7699999999999994E-2</v>
      </c>
      <c r="DQ177" s="178">
        <f>SUM(DQ137, -DQ141)</f>
        <v>6.5699999999999995E-2</v>
      </c>
      <c r="DR177" s="146">
        <f>SUM(DR139, -DR142)</f>
        <v>0.08</v>
      </c>
      <c r="DS177" s="120">
        <f>SUM(DS139, -DS142)</f>
        <v>8.5800000000000001E-2</v>
      </c>
      <c r="DT177" s="179">
        <f>SUM(DT138, -DT142)</f>
        <v>7.1099999999999997E-2</v>
      </c>
      <c r="DU177" s="146">
        <f>SUM(DU138, -DU142)</f>
        <v>6.93E-2</v>
      </c>
      <c r="DV177" s="208">
        <f>SUM(DV141, -DV143)</f>
        <v>9.3299999999999994E-2</v>
      </c>
      <c r="DW177" s="176">
        <f>SUM(DW141, -DW143)</f>
        <v>0.1052</v>
      </c>
      <c r="DX177" s="116">
        <f>SUM(DX139, -DX142)</f>
        <v>9.3799999999999994E-2</v>
      </c>
      <c r="DY177" s="116">
        <f>SUM(DY139, -DY142)</f>
        <v>0.11990000000000001</v>
      </c>
      <c r="DZ177" s="116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48">
        <f>SUM(EK137, -EK141)</f>
        <v>1.34E-2</v>
      </c>
      <c r="EL177" s="120">
        <f>SUM(EL138, -EL141)</f>
        <v>2.5700000000000001E-2</v>
      </c>
      <c r="EM177" s="179">
        <f>SUM(EM137, -EM141)</f>
        <v>2.35E-2</v>
      </c>
      <c r="EN177" s="153">
        <f>SUM(EN136, -EN141)</f>
        <v>2.18E-2</v>
      </c>
      <c r="EO177" s="115">
        <f>SUM(EO137, -EO140)</f>
        <v>2.46E-2</v>
      </c>
      <c r="EP177" s="179">
        <f>SUM(EP139, -EP142)</f>
        <v>3.3000000000000002E-2</v>
      </c>
      <c r="EQ177" s="120">
        <f>SUM(EQ139, -EQ142)</f>
        <v>2.7400000000000001E-2</v>
      </c>
      <c r="ER177" s="208">
        <f>SUM(ER137, -ER141)</f>
        <v>3.61E-2</v>
      </c>
      <c r="ES177" s="120">
        <f>SUM(ES137, -ES140)</f>
        <v>3.8099999999999995E-2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  <c r="HC177" s="6">
        <f>SUM(HC164, -HC170)</f>
        <v>0</v>
      </c>
      <c r="HD177" s="6">
        <f>SUM(HD164, -HD170,)</f>
        <v>0</v>
      </c>
      <c r="HE177" s="6">
        <f>SUM(HE164, -HE170)</f>
        <v>0</v>
      </c>
      <c r="HF177" s="6">
        <f>SUM(HF164, -HF170,)</f>
        <v>0</v>
      </c>
      <c r="HG177" s="6">
        <f>SUM(HG165, -HG171)</f>
        <v>0</v>
      </c>
      <c r="HH177" s="6">
        <f>SUM(HH164, -HH170)</f>
        <v>0</v>
      </c>
      <c r="HI177" s="6">
        <f>SUM(HI164, -HI170)</f>
        <v>0</v>
      </c>
      <c r="HJ177" s="6">
        <f>SUM(HJ164, -HJ170)</f>
        <v>0</v>
      </c>
      <c r="HK177" s="6">
        <f>SUM(HK164, -HK170)</f>
        <v>0</v>
      </c>
      <c r="HL177" s="6">
        <f>SUM(HL164, -HL170,)</f>
        <v>0</v>
      </c>
      <c r="HM177" s="6">
        <f>SUM(HM165, -HM171)</f>
        <v>0</v>
      </c>
      <c r="HN177" s="6">
        <f>SUM(HN164, -HN170)</f>
        <v>0</v>
      </c>
      <c r="HO177" s="6">
        <f>SUM(HO164, -HO170)</f>
        <v>0</v>
      </c>
      <c r="HP177" s="6">
        <f>SUM(HP164, -HP170)</f>
        <v>0</v>
      </c>
      <c r="HQ177" s="6">
        <f>SUM(HQ164, -HQ170)</f>
        <v>0</v>
      </c>
      <c r="HR177" s="6">
        <f>SUM(HR164, -HR170,)</f>
        <v>0</v>
      </c>
      <c r="HS177" s="6">
        <f>SUM(HS165, -HS171)</f>
        <v>0</v>
      </c>
      <c r="HT177" s="6">
        <f>SUM(HT164, -HT170)</f>
        <v>0</v>
      </c>
      <c r="HU177" s="6">
        <f>SUM(HU164, -HU170)</f>
        <v>0</v>
      </c>
      <c r="HV177" s="6">
        <f>SUM(HV164, -HV170)</f>
        <v>0</v>
      </c>
      <c r="HW177" s="6">
        <f>SUM(HW164, -HW170)</f>
        <v>0</v>
      </c>
      <c r="HX177" s="6">
        <f>SUM(HX164, -HX170,)</f>
        <v>0</v>
      </c>
      <c r="HY177" s="6">
        <f>SUM(HY165, -HY171)</f>
        <v>0</v>
      </c>
      <c r="HZ177" s="6">
        <f>SUM(HZ164, -HZ170)</f>
        <v>0</v>
      </c>
      <c r="IA177" s="6">
        <f>SUM(IA164, -IA170)</f>
        <v>0</v>
      </c>
      <c r="IB177" s="6">
        <f>SUM(IB164, -IB170)</f>
        <v>0</v>
      </c>
      <c r="IC177" s="6">
        <f>SUM(IC164, -IC170)</f>
        <v>0</v>
      </c>
      <c r="ID177" s="6">
        <f>SUM(ID164, -ID170,)</f>
        <v>0</v>
      </c>
      <c r="IE177" s="6">
        <f>SUM(IE165, -IE171)</f>
        <v>0</v>
      </c>
      <c r="IF177" s="6">
        <f>SUM(IF164, -IF170)</f>
        <v>0</v>
      </c>
      <c r="IG177" s="6">
        <f>SUM(IG164, -IG170)</f>
        <v>0</v>
      </c>
      <c r="IH177" s="6">
        <f>SUM(IH164, -IH170)</f>
        <v>0</v>
      </c>
      <c r="II177" s="6">
        <f>SUM(II164, -II170)</f>
        <v>0</v>
      </c>
      <c r="IJ177" s="6">
        <f>SUM(IJ164, -IJ170,)</f>
        <v>0</v>
      </c>
      <c r="IK177" s="6">
        <f>SUM(IK165, -IK171)</f>
        <v>0</v>
      </c>
      <c r="IL177" s="6">
        <f>SUM(IL164, -IL170)</f>
        <v>0</v>
      </c>
      <c r="IM177" s="6">
        <f>SUM(IM164, -IM170)</f>
        <v>0</v>
      </c>
      <c r="IN177" s="6">
        <f>SUM(IN164, -IN170)</f>
        <v>0</v>
      </c>
      <c r="IO177" s="6">
        <f>SUM(IO164, -IO170)</f>
        <v>0</v>
      </c>
      <c r="IP177" s="6">
        <f>SUM(IP164, -IP170,)</f>
        <v>0</v>
      </c>
      <c r="IQ177" s="6">
        <f>SUM(IQ165, -IQ171)</f>
        <v>0</v>
      </c>
      <c r="IR177" s="6">
        <f>SUM(IR164, -IR170)</f>
        <v>0</v>
      </c>
      <c r="IS177" s="6">
        <f>SUM(IS164, -IS170)</f>
        <v>0</v>
      </c>
      <c r="IT177" s="6">
        <f>SUM(IT164, -IT170)</f>
        <v>0</v>
      </c>
      <c r="IU177" s="6">
        <f>SUM(IU164, -IU170)</f>
        <v>0</v>
      </c>
      <c r="IV177" s="6">
        <f>SUM(IV164, -IV170,)</f>
        <v>0</v>
      </c>
      <c r="IW177" s="6">
        <f>SUM(IW165, -IW171)</f>
        <v>0</v>
      </c>
      <c r="IX177" s="6">
        <f>SUM(IX164, -IX170)</f>
        <v>0</v>
      </c>
      <c r="IY177" s="6">
        <f>SUM(IY164, -IY170)</f>
        <v>0</v>
      </c>
      <c r="IZ177" s="6">
        <f>SUM(IZ164, -IZ170)</f>
        <v>0</v>
      </c>
      <c r="JA177" s="6">
        <f>SUM(JA164, -JA170)</f>
        <v>0</v>
      </c>
      <c r="JB177" s="6">
        <f>SUM(JB164, -JB170,)</f>
        <v>0</v>
      </c>
      <c r="JC177" s="6">
        <f>SUM(JC165, -JC171)</f>
        <v>0</v>
      </c>
      <c r="JD177" s="6">
        <f>SUM(JD164, -JD170)</f>
        <v>0</v>
      </c>
      <c r="JE177" s="6">
        <f>SUM(JE164, -JE170)</f>
        <v>0</v>
      </c>
      <c r="JF177" s="6">
        <f>SUM(JF164, -JF170)</f>
        <v>0</v>
      </c>
      <c r="JG177" s="6">
        <f>SUM(JG164, -JG170)</f>
        <v>0</v>
      </c>
      <c r="JH177" s="6">
        <f>SUM(JH164, -JH170,)</f>
        <v>0</v>
      </c>
      <c r="JI177" s="6">
        <f>SUM(JI165, -JI171)</f>
        <v>0</v>
      </c>
      <c r="JJ177" s="6">
        <f>SUM(JJ164, -JJ170)</f>
        <v>0</v>
      </c>
      <c r="JK177" s="6">
        <f>SUM(JK164, -JK170)</f>
        <v>0</v>
      </c>
      <c r="JL177" s="6">
        <f>SUM(JL164, -JL170)</f>
        <v>0</v>
      </c>
      <c r="JM177" s="6">
        <f>SUM(JM164, -JM170)</f>
        <v>0</v>
      </c>
      <c r="JN177" s="6">
        <f>SUM(JN164, -JN170,)</f>
        <v>0</v>
      </c>
      <c r="JO177" s="6">
        <f>SUM(JO165, -JO171)</f>
        <v>0</v>
      </c>
      <c r="JP177" s="6">
        <f>SUM(JP164, -JP170)</f>
        <v>0</v>
      </c>
      <c r="JQ177" s="6">
        <f>SUM(JQ164, -JQ170,)</f>
        <v>0</v>
      </c>
      <c r="JR177" s="6">
        <f>SUM(JR165, -JR171)</f>
        <v>0</v>
      </c>
      <c r="JS177" s="6">
        <f>SUM(JS164, -JS170)</f>
        <v>0</v>
      </c>
    </row>
    <row r="178" spans="71:279" ht="15.75" thickBot="1" x14ac:dyDescent="0.3">
      <c r="BS178" s="161" t="s">
        <v>54</v>
      </c>
      <c r="BT178" s="122" t="s">
        <v>36</v>
      </c>
      <c r="BU178" s="186" t="s">
        <v>67</v>
      </c>
      <c r="BV178" s="158" t="s">
        <v>41</v>
      </c>
      <c r="BW178" s="188" t="s">
        <v>53</v>
      </c>
      <c r="BX178" s="183" t="s">
        <v>44</v>
      </c>
      <c r="BY178" s="223" t="s">
        <v>65</v>
      </c>
      <c r="BZ178" s="23" t="s">
        <v>52</v>
      </c>
      <c r="CA178" s="147" t="s">
        <v>65</v>
      </c>
      <c r="CB178" s="156" t="s">
        <v>51</v>
      </c>
      <c r="CC178" s="121" t="s">
        <v>51</v>
      </c>
      <c r="CD178" s="180" t="s">
        <v>38</v>
      </c>
      <c r="CE178" s="158" t="s">
        <v>42</v>
      </c>
      <c r="CF178" s="119" t="s">
        <v>36</v>
      </c>
      <c r="CG178" s="177" t="s">
        <v>65</v>
      </c>
      <c r="CH178" s="158" t="s">
        <v>36</v>
      </c>
      <c r="CI178" s="119" t="s">
        <v>37</v>
      </c>
      <c r="CJ178" s="180" t="s">
        <v>36</v>
      </c>
      <c r="CK178" s="161" t="s">
        <v>54</v>
      </c>
      <c r="CL178" s="119" t="s">
        <v>42</v>
      </c>
      <c r="CM178" s="174" t="s">
        <v>67</v>
      </c>
      <c r="CN178" s="152" t="s">
        <v>67</v>
      </c>
      <c r="CO178" s="260" t="s">
        <v>54</v>
      </c>
      <c r="CP178" s="180" t="s">
        <v>36</v>
      </c>
      <c r="CQ178" s="158" t="s">
        <v>42</v>
      </c>
      <c r="CR178" s="121" t="s">
        <v>57</v>
      </c>
      <c r="CS178" s="199" t="s">
        <v>53</v>
      </c>
      <c r="CT178" s="154" t="s">
        <v>47</v>
      </c>
      <c r="CU178" s="122" t="s">
        <v>46</v>
      </c>
      <c r="CV178" s="177" t="s">
        <v>55</v>
      </c>
      <c r="CW178" s="185" t="s">
        <v>54</v>
      </c>
      <c r="CX178" s="121" t="s">
        <v>51</v>
      </c>
      <c r="CY178" s="183" t="s">
        <v>46</v>
      </c>
      <c r="CZ178" s="164" t="s">
        <v>52</v>
      </c>
      <c r="DA178" s="117" t="s">
        <v>65</v>
      </c>
      <c r="DB178" s="184" t="s">
        <v>57</v>
      </c>
      <c r="DC178" s="156" t="s">
        <v>57</v>
      </c>
      <c r="DD178" s="168" t="s">
        <v>64</v>
      </c>
      <c r="DE178" s="177" t="s">
        <v>65</v>
      </c>
      <c r="DF178" s="200" t="s">
        <v>64</v>
      </c>
      <c r="DG178" s="123" t="s">
        <v>63</v>
      </c>
      <c r="DH178" s="199" t="s">
        <v>51</v>
      </c>
      <c r="DI178" s="154" t="s">
        <v>48</v>
      </c>
      <c r="DJ178" s="188" t="s">
        <v>51</v>
      </c>
      <c r="DK178" s="180" t="s">
        <v>38</v>
      </c>
      <c r="DL178" s="121" t="s">
        <v>59</v>
      </c>
      <c r="DM178" s="117" t="s">
        <v>68</v>
      </c>
      <c r="DN178" s="337" t="s">
        <v>38</v>
      </c>
      <c r="DO178" s="345"/>
      <c r="DP178" s="188" t="s">
        <v>44</v>
      </c>
      <c r="DQ178" s="180" t="s">
        <v>42</v>
      </c>
      <c r="DR178" s="158" t="s">
        <v>38</v>
      </c>
      <c r="DS178" s="188" t="s">
        <v>37</v>
      </c>
      <c r="DT178" s="182" t="s">
        <v>63</v>
      </c>
      <c r="DU178" s="200" t="s">
        <v>64</v>
      </c>
      <c r="DV178" s="117" t="s">
        <v>65</v>
      </c>
      <c r="DW178" s="177" t="s">
        <v>65</v>
      </c>
      <c r="DX178" s="117" t="s">
        <v>65</v>
      </c>
      <c r="DY178" s="122" t="s">
        <v>48</v>
      </c>
      <c r="DZ178" s="188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200" t="s">
        <v>41</v>
      </c>
      <c r="EL178" s="117" t="s">
        <v>42</v>
      </c>
      <c r="EM178" s="184" t="s">
        <v>51</v>
      </c>
      <c r="EN178" s="158" t="s">
        <v>38</v>
      </c>
      <c r="EO178" s="123" t="s">
        <v>53</v>
      </c>
      <c r="EP178" s="180" t="s">
        <v>39</v>
      </c>
      <c r="EQ178" s="123" t="s">
        <v>63</v>
      </c>
      <c r="ER178" s="114" t="s">
        <v>52</v>
      </c>
      <c r="ES178" s="119" t="s">
        <v>37</v>
      </c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</row>
    <row r="179" spans="71:279" ht="15.75" thickBot="1" x14ac:dyDescent="0.3">
      <c r="BS179" s="146">
        <f>SUM(BS137, -BS141)</f>
        <v>6.1000000000000004E-3</v>
      </c>
      <c r="BT179" s="116">
        <f>SUM(BT136, -BT139)</f>
        <v>1.47E-2</v>
      </c>
      <c r="BU179" s="187">
        <f>SUM(BU141, -BU143)</f>
        <v>2.1200000000000004E-2</v>
      </c>
      <c r="BV179" s="146">
        <f>SUM(BV137, -BV141)</f>
        <v>2.4100000000000003E-2</v>
      </c>
      <c r="BW179" s="116">
        <f>SUM(BW139, -BW142)</f>
        <v>3.3099999999999997E-2</v>
      </c>
      <c r="BX179" s="179">
        <f>SUM(BX138, -BX141)</f>
        <v>3.2899999999999999E-2</v>
      </c>
      <c r="BY179" s="224">
        <f>SUM(BY136, -BY139)</f>
        <v>2.2099999999999998E-2</v>
      </c>
      <c r="BZ179" s="94">
        <f>SUM(BZ141, -BZ143)</f>
        <v>3.1800000000000002E-2</v>
      </c>
      <c r="CA179" s="151">
        <f>SUM(CA137, -CA140)</f>
        <v>4.1499999999999995E-2</v>
      </c>
      <c r="CB179" s="146">
        <f>SUM(CB139, -CB142)</f>
        <v>3.8900000000000004E-2</v>
      </c>
      <c r="CC179" s="120">
        <f>SUM(CC139, -CC142)</f>
        <v>3.2199999999999999E-2</v>
      </c>
      <c r="CD179" s="178">
        <f>SUM(CD136, -CD139)</f>
        <v>6.7400000000000002E-2</v>
      </c>
      <c r="CE179" s="146">
        <f>SUM(CE136, -CE139)</f>
        <v>7.6600000000000001E-2</v>
      </c>
      <c r="CF179" s="116">
        <f>SUM(CF136, -CF138)</f>
        <v>6.8099999999999994E-2</v>
      </c>
      <c r="CG179" s="179">
        <f>SUM(CG141, -CG142)</f>
        <v>7.2599999999999998E-2</v>
      </c>
      <c r="CH179" s="144">
        <f>SUM(CH136, -CH138)</f>
        <v>7.0400000000000004E-2</v>
      </c>
      <c r="CI179" s="120">
        <f>SUM(CI136, -CI139)</f>
        <v>6.9800000000000001E-2</v>
      </c>
      <c r="CJ179" s="176">
        <f>SUM(CJ136, -CJ139)</f>
        <v>7.85E-2</v>
      </c>
      <c r="CK179" s="148">
        <f>SUM(CK141, -CK142)</f>
        <v>8.1199999999999994E-2</v>
      </c>
      <c r="CL179" s="120">
        <f>SUM(CL136, -CL139)</f>
        <v>9.1400000000000009E-2</v>
      </c>
      <c r="CM179" s="187">
        <f>SUM(CM140, -CM142)</f>
        <v>8.8900000000000007E-2</v>
      </c>
      <c r="CN179" s="166">
        <f>SUM(CN141, -CN143)</f>
        <v>7.4200000000000002E-2</v>
      </c>
      <c r="CO179" s="118">
        <f>SUM(CO141, -CO143)</f>
        <v>7.8700000000000006E-2</v>
      </c>
      <c r="CP179" s="176">
        <f>SUM(CP136, -CP138)</f>
        <v>7.1599999999999997E-2</v>
      </c>
      <c r="CQ179" s="146">
        <f>SUM(CQ136, -CQ137)</f>
        <v>5.33E-2</v>
      </c>
      <c r="CR179" s="116">
        <f>SUM(CR139, -CR142)</f>
        <v>5.3599999999999995E-2</v>
      </c>
      <c r="CS179" s="176">
        <f>SUM(CS141, -CS143)</f>
        <v>5.6900000000000006E-2</v>
      </c>
      <c r="CT179" s="146">
        <f>SUM(CT139, -CT142)</f>
        <v>5.5400000000000005E-2</v>
      </c>
      <c r="CU179" s="247">
        <f>SUM(CU139, -CU142)</f>
        <v>6.59E-2</v>
      </c>
      <c r="CV179" s="178">
        <f>SUM(CV140, -CV142)</f>
        <v>6.3E-2</v>
      </c>
      <c r="CW179" s="148">
        <f>SUM(CW139, -CW142)</f>
        <v>6.0200000000000004E-2</v>
      </c>
      <c r="CX179" s="120">
        <f>SUM(CX139, -CX142)</f>
        <v>4.7E-2</v>
      </c>
      <c r="CY179" s="273">
        <f>SUM(CY139, -CY142)</f>
        <v>4.2900000000000001E-2</v>
      </c>
      <c r="CZ179" s="153">
        <f>SUM(CZ141, -CZ143)</f>
        <v>4.65E-2</v>
      </c>
      <c r="DA179" s="120">
        <f>SUM(DA139, -DA142)</f>
        <v>4.5500000000000006E-2</v>
      </c>
      <c r="DB179" s="176">
        <f>SUM(DB140, -DB142)</f>
        <v>5.8900000000000001E-2</v>
      </c>
      <c r="DC179" s="144">
        <f>SUM(DC139, -DC142)</f>
        <v>5.8100000000000006E-2</v>
      </c>
      <c r="DD179" s="120">
        <f>SUM(DD141, -DD143)</f>
        <v>6.2600000000000003E-2</v>
      </c>
      <c r="DE179" s="179">
        <f>SUM(DE140, -DE142)</f>
        <v>4.9700000000000001E-2</v>
      </c>
      <c r="DF179" s="146">
        <f>SUM(DF140, -DF142)</f>
        <v>5.0799999999999998E-2</v>
      </c>
      <c r="DG179" s="116">
        <f>SUM(DG142, -DG143)</f>
        <v>4.5699999999999998E-2</v>
      </c>
      <c r="DH179" s="179">
        <f>SUM(DH137, -DH140)</f>
        <v>5.1900000000000002E-2</v>
      </c>
      <c r="DI179" s="146">
        <f>SUM(DI139, -DI141)</f>
        <v>6.0199999999999997E-2</v>
      </c>
      <c r="DJ179" s="120">
        <f>SUM(DJ136, -DJ140)</f>
        <v>6.9600000000000009E-2</v>
      </c>
      <c r="DK179" s="178">
        <f>SUM(DK136, -DK139)</f>
        <v>6.7000000000000004E-2</v>
      </c>
      <c r="DL179" s="115">
        <f>SUM(DL140, -DL141)</f>
        <v>7.6100000000000001E-2</v>
      </c>
      <c r="DM179" s="116">
        <f>SUM(DM139, -DM141)</f>
        <v>6.3100000000000003E-2</v>
      </c>
      <c r="DN179" s="338">
        <f>SUM(DN136, -DN140)</f>
        <v>6.3399999999999998E-2</v>
      </c>
      <c r="DO179" s="346">
        <f>SUM(DO164, -DO169)</f>
        <v>0</v>
      </c>
      <c r="DP179" s="120">
        <f>SUM(DP136, -DP140)</f>
        <v>4.4900000000000002E-2</v>
      </c>
      <c r="DQ179" s="179">
        <f>SUM(DQ137, -DQ140)</f>
        <v>5.1499999999999997E-2</v>
      </c>
      <c r="DR179" s="148">
        <f>SUM(DR137, -DR141)</f>
        <v>6.54E-2</v>
      </c>
      <c r="DS179" s="120">
        <f>SUM(DS136, -DS137)</f>
        <v>8.3500000000000019E-2</v>
      </c>
      <c r="DT179" s="176">
        <f>SUM(DT142, -DT143)</f>
        <v>6.6700000000000009E-2</v>
      </c>
      <c r="DU179" s="146">
        <f>SUM(DU139, -DU142)</f>
        <v>6.4799999999999996E-2</v>
      </c>
      <c r="DV179" s="120">
        <f>SUM(DV139, -DV142)</f>
        <v>8.6900000000000005E-2</v>
      </c>
      <c r="DW179" s="179">
        <f>SUM(DW139, -DW142)</f>
        <v>9.8299999999999998E-2</v>
      </c>
      <c r="DX179" s="120">
        <f>SUM(DX140, -DX142)</f>
        <v>9.2699999999999991E-2</v>
      </c>
      <c r="DY179" s="120">
        <f>SUM(DY137, -DY141)</f>
        <v>8.9799999999999991E-2</v>
      </c>
      <c r="DZ179" s="120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46">
        <f>SUM(EK137, -EK140)</f>
        <v>1.09E-2</v>
      </c>
      <c r="EL179" s="120">
        <f>SUM(EL138, -EL140)</f>
        <v>2.4399999999999998E-2</v>
      </c>
      <c r="EM179" s="179">
        <f>SUM(EM138, -EM141)</f>
        <v>2.01E-2</v>
      </c>
      <c r="EN179" s="148">
        <f>SUM(EN137, -EN141)</f>
        <v>1.83E-2</v>
      </c>
      <c r="EO179" s="116">
        <f>SUM(EO138, -EO141)</f>
        <v>2.29E-2</v>
      </c>
      <c r="EP179" s="176">
        <f>SUM(EP138, -EP141)</f>
        <v>3.1899999999999998E-2</v>
      </c>
      <c r="EQ179" s="116">
        <f>SUM(EQ138, -EQ141)</f>
        <v>2.7299999999999998E-2</v>
      </c>
      <c r="ER179" s="115">
        <f>SUM(ER141, -ER142)</f>
        <v>2.6199999999999998E-2</v>
      </c>
      <c r="ES179" s="120">
        <f>SUM(ES136, -ES139)</f>
        <v>3.7899999999999996E-2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  <c r="HC179" s="6">
        <f>SUM(HC165, -HC171)</f>
        <v>0</v>
      </c>
      <c r="HD179" s="6">
        <f>SUM(HD165, -HD171)</f>
        <v>0</v>
      </c>
      <c r="HE179" s="6">
        <f>SUM(HE165, -HE171)</f>
        <v>0</v>
      </c>
      <c r="HF179" s="6">
        <f>SUM(HF165, -HF171)</f>
        <v>0</v>
      </c>
      <c r="HG179" s="6">
        <f>SUM(HG164, -HG170)</f>
        <v>0</v>
      </c>
      <c r="HH179" s="6">
        <f>SUM(HH165, -HH171)</f>
        <v>0</v>
      </c>
      <c r="HI179" s="6">
        <f>SUM(HI164, -HI169)</f>
        <v>0</v>
      </c>
      <c r="HJ179" s="6">
        <f>SUM(HJ165, -HJ171)</f>
        <v>0</v>
      </c>
      <c r="HK179" s="6">
        <f>SUM(HK165, -HK171)</f>
        <v>0</v>
      </c>
      <c r="HL179" s="6">
        <f>SUM(HL165, -HL171)</f>
        <v>0</v>
      </c>
      <c r="HM179" s="6">
        <f>SUM(HM164, -HM170)</f>
        <v>0</v>
      </c>
      <c r="HN179" s="6">
        <f>SUM(HN165, -HN171)</f>
        <v>0</v>
      </c>
      <c r="HO179" s="6">
        <f>SUM(HO164, -HO169)</f>
        <v>0</v>
      </c>
      <c r="HP179" s="6">
        <f>SUM(HP165, -HP171)</f>
        <v>0</v>
      </c>
      <c r="HQ179" s="6">
        <f>SUM(HQ165, -HQ171)</f>
        <v>0</v>
      </c>
      <c r="HR179" s="6">
        <f>SUM(HR165, -HR171)</f>
        <v>0</v>
      </c>
      <c r="HS179" s="6">
        <f>SUM(HS164, -HS170)</f>
        <v>0</v>
      </c>
      <c r="HT179" s="6">
        <f>SUM(HT165, -HT171)</f>
        <v>0</v>
      </c>
      <c r="HU179" s="6">
        <f>SUM(HU164, -HU169)</f>
        <v>0</v>
      </c>
      <c r="HV179" s="6">
        <f>SUM(HV165, -HV171)</f>
        <v>0</v>
      </c>
      <c r="HW179" s="6">
        <f>SUM(HW165, -HW171)</f>
        <v>0</v>
      </c>
      <c r="HX179" s="6">
        <f>SUM(HX165, -HX171)</f>
        <v>0</v>
      </c>
      <c r="HY179" s="6">
        <f>SUM(HY164, -HY170)</f>
        <v>0</v>
      </c>
      <c r="HZ179" s="6">
        <f>SUM(HZ165, -HZ171)</f>
        <v>0</v>
      </c>
      <c r="IA179" s="6">
        <f>SUM(IA164, -IA169)</f>
        <v>0</v>
      </c>
      <c r="IB179" s="6">
        <f>SUM(IB165, -IB171)</f>
        <v>0</v>
      </c>
      <c r="IC179" s="6">
        <f>SUM(IC165, -IC171)</f>
        <v>0</v>
      </c>
      <c r="ID179" s="6">
        <f>SUM(ID165, -ID171)</f>
        <v>0</v>
      </c>
      <c r="IE179" s="6">
        <f>SUM(IE164, -IE170)</f>
        <v>0</v>
      </c>
      <c r="IF179" s="6">
        <f>SUM(IF165, -IF171)</f>
        <v>0</v>
      </c>
      <c r="IG179" s="6">
        <f>SUM(IG164, -IG169)</f>
        <v>0</v>
      </c>
      <c r="IH179" s="6">
        <f>SUM(IH165, -IH171)</f>
        <v>0</v>
      </c>
      <c r="II179" s="6">
        <f>SUM(II165, -II171)</f>
        <v>0</v>
      </c>
      <c r="IJ179" s="6">
        <f>SUM(IJ165, -IJ171)</f>
        <v>0</v>
      </c>
      <c r="IK179" s="6">
        <f>SUM(IK164, -IK170)</f>
        <v>0</v>
      </c>
      <c r="IL179" s="6">
        <f>SUM(IL165, -IL171)</f>
        <v>0</v>
      </c>
      <c r="IM179" s="6">
        <f>SUM(IM164, -IM169)</f>
        <v>0</v>
      </c>
      <c r="IN179" s="6">
        <f>SUM(IN165, -IN171)</f>
        <v>0</v>
      </c>
      <c r="IO179" s="6">
        <f>SUM(IO165, -IO171)</f>
        <v>0</v>
      </c>
      <c r="IP179" s="6">
        <f>SUM(IP165, -IP171)</f>
        <v>0</v>
      </c>
      <c r="IQ179" s="6">
        <f>SUM(IQ164, -IQ170)</f>
        <v>0</v>
      </c>
      <c r="IR179" s="6">
        <f>SUM(IR165, -IR171)</f>
        <v>0</v>
      </c>
      <c r="IS179" s="6">
        <f>SUM(IS164, -IS169)</f>
        <v>0</v>
      </c>
      <c r="IT179" s="6">
        <f>SUM(IT165, -IT171)</f>
        <v>0</v>
      </c>
      <c r="IU179" s="6">
        <f>SUM(IU165, -IU171)</f>
        <v>0</v>
      </c>
      <c r="IV179" s="6">
        <f>SUM(IV165, -IV171)</f>
        <v>0</v>
      </c>
      <c r="IW179" s="6">
        <f>SUM(IW164, -IW170)</f>
        <v>0</v>
      </c>
      <c r="IX179" s="6">
        <f>SUM(IX165, -IX171)</f>
        <v>0</v>
      </c>
      <c r="IY179" s="6">
        <f>SUM(IY164, -IY169)</f>
        <v>0</v>
      </c>
      <c r="IZ179" s="6">
        <f>SUM(IZ165, -IZ171)</f>
        <v>0</v>
      </c>
      <c r="JA179" s="6">
        <f>SUM(JA165, -JA171)</f>
        <v>0</v>
      </c>
      <c r="JB179" s="6">
        <f>SUM(JB165, -JB171)</f>
        <v>0</v>
      </c>
      <c r="JC179" s="6">
        <f>SUM(JC164, -JC170)</f>
        <v>0</v>
      </c>
      <c r="JD179" s="6">
        <f>SUM(JD165, -JD171)</f>
        <v>0</v>
      </c>
      <c r="JE179" s="6">
        <f>SUM(JE164, -JE169)</f>
        <v>0</v>
      </c>
      <c r="JF179" s="6">
        <f>SUM(JF165, -JF171)</f>
        <v>0</v>
      </c>
      <c r="JG179" s="6">
        <f>SUM(JG165, -JG171)</f>
        <v>0</v>
      </c>
      <c r="JH179" s="6">
        <f>SUM(JH165, -JH171)</f>
        <v>0</v>
      </c>
      <c r="JI179" s="6">
        <f>SUM(JI164, -JI170)</f>
        <v>0</v>
      </c>
      <c r="JJ179" s="6">
        <f>SUM(JJ165, -JJ171)</f>
        <v>0</v>
      </c>
      <c r="JK179" s="6">
        <f>SUM(JK164, -JK169)</f>
        <v>0</v>
      </c>
      <c r="JL179" s="6">
        <f>SUM(JL165, -JL171)</f>
        <v>0</v>
      </c>
      <c r="JM179" s="6">
        <f>SUM(JM165, -JM171)</f>
        <v>0</v>
      </c>
      <c r="JN179" s="6">
        <f>SUM(JN165, -JN171)</f>
        <v>0</v>
      </c>
      <c r="JO179" s="6">
        <f>SUM(JO164, -JO170)</f>
        <v>0</v>
      </c>
      <c r="JP179" s="6">
        <f>SUM(JP165, -JP171)</f>
        <v>0</v>
      </c>
      <c r="JQ179" s="6">
        <f>SUM(JQ165, -JQ171)</f>
        <v>0</v>
      </c>
      <c r="JR179" s="6">
        <f>SUM(JR164, -JR170)</f>
        <v>0</v>
      </c>
      <c r="JS179" s="6">
        <f>SUM(JS165, -JS171)</f>
        <v>0</v>
      </c>
    </row>
    <row r="180" spans="71:279" ht="15.75" thickBot="1" x14ac:dyDescent="0.3">
      <c r="BS180" s="158" t="s">
        <v>39</v>
      </c>
      <c r="BT180" s="123" t="s">
        <v>53</v>
      </c>
      <c r="BU180" s="183" t="s">
        <v>44</v>
      </c>
      <c r="BV180" s="154" t="s">
        <v>48</v>
      </c>
      <c r="BW180" s="121" t="s">
        <v>84</v>
      </c>
      <c r="BX180" s="183" t="s">
        <v>48</v>
      </c>
      <c r="BY180" s="232" t="s">
        <v>44</v>
      </c>
      <c r="BZ180" s="32" t="s">
        <v>84</v>
      </c>
      <c r="CA180" s="159" t="s">
        <v>57</v>
      </c>
      <c r="CB180" s="158" t="s">
        <v>36</v>
      </c>
      <c r="CC180" s="119" t="s">
        <v>36</v>
      </c>
      <c r="CD180" s="180" t="s">
        <v>42</v>
      </c>
      <c r="CE180" s="158" t="s">
        <v>38</v>
      </c>
      <c r="CF180" s="188" t="s">
        <v>53</v>
      </c>
      <c r="CG180" s="180" t="s">
        <v>36</v>
      </c>
      <c r="CH180" s="142" t="s">
        <v>68</v>
      </c>
      <c r="CI180" s="119" t="s">
        <v>38</v>
      </c>
      <c r="CJ180" s="180" t="s">
        <v>39</v>
      </c>
      <c r="CK180" s="158" t="s">
        <v>36</v>
      </c>
      <c r="CL180" s="119" t="s">
        <v>36</v>
      </c>
      <c r="CM180" s="180" t="s">
        <v>38</v>
      </c>
      <c r="CN180" s="164" t="s">
        <v>53</v>
      </c>
      <c r="CO180" s="114" t="s">
        <v>63</v>
      </c>
      <c r="CP180" s="180" t="s">
        <v>42</v>
      </c>
      <c r="CQ180" s="164" t="s">
        <v>52</v>
      </c>
      <c r="CR180" s="188" t="s">
        <v>52</v>
      </c>
      <c r="CS180" s="183" t="s">
        <v>46</v>
      </c>
      <c r="CT180" s="164" t="s">
        <v>52</v>
      </c>
      <c r="CU180" s="121" t="s">
        <v>84</v>
      </c>
      <c r="CV180" s="186" t="s">
        <v>67</v>
      </c>
      <c r="CW180" s="142" t="s">
        <v>55</v>
      </c>
      <c r="CX180" s="122" t="s">
        <v>44</v>
      </c>
      <c r="CY180" s="184" t="s">
        <v>57</v>
      </c>
      <c r="CZ180" s="185" t="s">
        <v>54</v>
      </c>
      <c r="DA180" s="124" t="s">
        <v>54</v>
      </c>
      <c r="DB180" s="199" t="s">
        <v>53</v>
      </c>
      <c r="DC180" s="164" t="s">
        <v>52</v>
      </c>
      <c r="DD180" s="121" t="s">
        <v>57</v>
      </c>
      <c r="DE180" s="180" t="s">
        <v>36</v>
      </c>
      <c r="DF180" s="161" t="s">
        <v>54</v>
      </c>
      <c r="DG180" s="119" t="s">
        <v>36</v>
      </c>
      <c r="DH180" s="180" t="s">
        <v>36</v>
      </c>
      <c r="DI180" s="200" t="s">
        <v>64</v>
      </c>
      <c r="DJ180" s="119" t="s">
        <v>38</v>
      </c>
      <c r="DK180" s="186" t="s">
        <v>64</v>
      </c>
      <c r="DL180" s="119" t="s">
        <v>38</v>
      </c>
      <c r="DM180" s="119" t="s">
        <v>42</v>
      </c>
      <c r="DN180" s="329" t="s">
        <v>68</v>
      </c>
      <c r="DO180" s="345"/>
      <c r="DP180" s="121" t="s">
        <v>84</v>
      </c>
      <c r="DQ180" s="199" t="s">
        <v>44</v>
      </c>
      <c r="DR180" s="158" t="s">
        <v>42</v>
      </c>
      <c r="DS180" s="119" t="s">
        <v>42</v>
      </c>
      <c r="DT180" s="180" t="s">
        <v>38</v>
      </c>
      <c r="DU180" s="158" t="s">
        <v>38</v>
      </c>
      <c r="DV180" s="121" t="s">
        <v>84</v>
      </c>
      <c r="DW180" s="180" t="s">
        <v>38</v>
      </c>
      <c r="DX180" s="168" t="s">
        <v>67</v>
      </c>
      <c r="DY180" s="168" t="s">
        <v>67</v>
      </c>
      <c r="DZ180" s="119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42" t="s">
        <v>68</v>
      </c>
      <c r="EL180" s="188" t="s">
        <v>52</v>
      </c>
      <c r="EM180" s="354" t="s">
        <v>54</v>
      </c>
      <c r="EN180" s="164" t="s">
        <v>51</v>
      </c>
      <c r="EO180" s="123" t="s">
        <v>84</v>
      </c>
      <c r="EP180" s="186" t="s">
        <v>59</v>
      </c>
      <c r="EQ180" s="121" t="s">
        <v>57</v>
      </c>
      <c r="ER180" s="119" t="s">
        <v>36</v>
      </c>
      <c r="ES180" s="350" t="s">
        <v>54</v>
      </c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</row>
    <row r="181" spans="71:279" ht="15.75" thickBot="1" x14ac:dyDescent="0.3">
      <c r="BS181" s="144">
        <f>SUM(BS136, -BS140)</f>
        <v>6.0000000000000001E-3</v>
      </c>
      <c r="BT181" s="116">
        <f>SUM(BT142, -BT143)</f>
        <v>1.3599999999999999E-2</v>
      </c>
      <c r="BU181" s="179">
        <f>SUM(BU137, -BU140)</f>
        <v>2.01E-2</v>
      </c>
      <c r="BV181" s="146">
        <f>SUM(BV138, -BV141)</f>
        <v>2.4E-2</v>
      </c>
      <c r="BW181" s="116">
        <f>SUM(BW140, -BW142)</f>
        <v>3.27E-2</v>
      </c>
      <c r="BX181" s="179">
        <f>SUM(BX138, -BX140)</f>
        <v>2.9599999999999998E-2</v>
      </c>
      <c r="BY181" s="224">
        <f>SUM(BY138, -BY141)</f>
        <v>0.02</v>
      </c>
      <c r="BZ181" s="93">
        <f>SUM(BZ140, -BZ142)</f>
        <v>2.9899999999999999E-2</v>
      </c>
      <c r="CA181" s="150">
        <f>SUM(CA141, -CA142)</f>
        <v>4.0399999999999998E-2</v>
      </c>
      <c r="CB181" s="144">
        <f>SUM(CB136, -CB137)</f>
        <v>3.6900000000000002E-2</v>
      </c>
      <c r="CC181" s="116">
        <f>SUM(CC136, -CC137)</f>
        <v>3.5200000000000009E-2</v>
      </c>
      <c r="CD181" s="179">
        <f>SUM(CD136, -CD138)</f>
        <v>5.7200000000000001E-2</v>
      </c>
      <c r="CE181" s="148">
        <f>SUM(CE136, -CE138)</f>
        <v>6.7799999999999999E-2</v>
      </c>
      <c r="CF181" s="116">
        <f>SUM(CF141, -CF142)</f>
        <v>6.5500000000000003E-2</v>
      </c>
      <c r="CG181" s="176">
        <f>SUM(CG136, -CG138)</f>
        <v>7.0099999999999996E-2</v>
      </c>
      <c r="CH181" s="144">
        <f>SUM(CH141, -CH142)</f>
        <v>6.9000000000000006E-2</v>
      </c>
      <c r="CI181" s="118">
        <f>SUM(CI136, -CI138)</f>
        <v>6.7000000000000004E-2</v>
      </c>
      <c r="CJ181" s="176">
        <f>SUM(CJ136, -CJ138)</f>
        <v>7.6399999999999996E-2</v>
      </c>
      <c r="CK181" s="144">
        <f>SUM(CK136, -CK138)</f>
        <v>7.8100000000000003E-2</v>
      </c>
      <c r="CL181" s="116">
        <f>SUM(CL136, -CL138)</f>
        <v>8.7100000000000011E-2</v>
      </c>
      <c r="CM181" s="178">
        <f>SUM(CM136, -CM137)</f>
        <v>8.2699999999999996E-2</v>
      </c>
      <c r="CN181" s="144">
        <f>SUM(CN140, -CN142)</f>
        <v>7.2700000000000001E-2</v>
      </c>
      <c r="CO181" s="116">
        <f>SUM(CO140, -CO142)</f>
        <v>6.7500000000000004E-2</v>
      </c>
      <c r="CP181" s="179">
        <f>SUM(CP136, -CP137)</f>
        <v>6.6500000000000004E-2</v>
      </c>
      <c r="CQ181" s="153">
        <f>SUM(CQ140, -CQ142)</f>
        <v>5.16E-2</v>
      </c>
      <c r="CR181" s="115">
        <f>SUM(CR140, -CR142)</f>
        <v>5.3199999999999997E-2</v>
      </c>
      <c r="CS181" s="273">
        <f>SUM(CS138, -CS142)</f>
        <v>5.67E-2</v>
      </c>
      <c r="CT181" s="153">
        <f>SUM(CT141, -CT143)</f>
        <v>5.0600000000000006E-2</v>
      </c>
      <c r="CU181" s="116">
        <f>SUM(CU140, -CU143)</f>
        <v>5.3200000000000004E-2</v>
      </c>
      <c r="CV181" s="187">
        <f>SUM(CV137, -CV141)</f>
        <v>4.7500000000000001E-2</v>
      </c>
      <c r="CW181" s="148">
        <f>SUM(CW140, -CW142)</f>
        <v>5.4100000000000002E-2</v>
      </c>
      <c r="CX181" s="120">
        <f>SUM(CX140, -CX142)</f>
        <v>4.4900000000000002E-2</v>
      </c>
      <c r="CY181" s="176">
        <f>SUM(CY140, -CY142)</f>
        <v>4.1000000000000002E-2</v>
      </c>
      <c r="CZ181" s="148">
        <f>SUM(CZ137, -CZ141)</f>
        <v>4.0800000000000003E-2</v>
      </c>
      <c r="DA181" s="118">
        <f>SUM(DA137, -DA141)</f>
        <v>3.9400000000000004E-2</v>
      </c>
      <c r="DB181" s="176">
        <f>SUM(DB141, -DB143)</f>
        <v>5.8299999999999998E-2</v>
      </c>
      <c r="DC181" s="153">
        <f>SUM(DC140, -DC142)</f>
        <v>5.5900000000000005E-2</v>
      </c>
      <c r="DD181" s="116">
        <f>SUM(DD140, -DD142)</f>
        <v>6.0600000000000001E-2</v>
      </c>
      <c r="DE181" s="176">
        <f>SUM(DE136, -DE139)</f>
        <v>4.9000000000000002E-2</v>
      </c>
      <c r="DF181" s="148">
        <f>SUM(DF137, -DF140)</f>
        <v>5.0200000000000002E-2</v>
      </c>
      <c r="DG181" s="116">
        <f>SUM(DG136, -DG139)</f>
        <v>4.53E-2</v>
      </c>
      <c r="DH181" s="176">
        <f>SUM(DH136, -DH139)</f>
        <v>4.9700000000000001E-2</v>
      </c>
      <c r="DI181" s="146">
        <f>SUM(DI141, -DI143)</f>
        <v>5.1299999999999998E-2</v>
      </c>
      <c r="DJ181" s="118">
        <f>SUM(DJ137, -DJ140)</f>
        <v>6.1199999999999997E-2</v>
      </c>
      <c r="DK181" s="179">
        <f>SUM(DK141, -DK143)</f>
        <v>6.1600000000000002E-2</v>
      </c>
      <c r="DL181" s="118">
        <f>SUM(DL136, -DL140)</f>
        <v>6.3899999999999998E-2</v>
      </c>
      <c r="DM181" s="120">
        <f>SUM(DM136, -DM139)</f>
        <v>5.9500000000000004E-2</v>
      </c>
      <c r="DN181" s="335">
        <f>SUM(DN138, -DN141)</f>
        <v>5.7799999999999997E-2</v>
      </c>
      <c r="DO181" s="346">
        <f>SUM(DO170, -DO177,)</f>
        <v>0</v>
      </c>
      <c r="DP181" s="116">
        <f>SUM(DP141, -DP142)</f>
        <v>3.9900000000000005E-2</v>
      </c>
      <c r="DQ181" s="179">
        <f>SUM(DQ136, -DQ139)</f>
        <v>5.1300000000000005E-2</v>
      </c>
      <c r="DR181" s="146">
        <f>SUM(DR137, -DR140)</f>
        <v>6.2400000000000004E-2</v>
      </c>
      <c r="DS181" s="120">
        <f>SUM(DS137, -DS141)</f>
        <v>6.9699999999999998E-2</v>
      </c>
      <c r="DT181" s="178">
        <f>SUM(DT137, -DT141)</f>
        <v>6.1100000000000002E-2</v>
      </c>
      <c r="DU181" s="148">
        <f>SUM(DU137, -DU141)</f>
        <v>5.7200000000000001E-2</v>
      </c>
      <c r="DV181" s="116">
        <f>SUM(DV140, -DV142)</f>
        <v>7.4499999999999997E-2</v>
      </c>
      <c r="DW181" s="178">
        <f>SUM(DW137, -DW141)</f>
        <v>7.2300000000000003E-2</v>
      </c>
      <c r="DX181" s="208">
        <f>SUM(DX141, -DX143)</f>
        <v>8.72E-2</v>
      </c>
      <c r="DY181" s="208">
        <f>SUM(DY141, -DY143)</f>
        <v>8.8900000000000007E-2</v>
      </c>
      <c r="DZ181" s="120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433">SUM(EC170, -EC177)</f>
        <v>0</v>
      </c>
      <c r="ED181" s="6">
        <f t="shared" si="433"/>
        <v>0</v>
      </c>
      <c r="EE181" s="6">
        <f t="shared" si="433"/>
        <v>0</v>
      </c>
      <c r="EF181" s="6">
        <f t="shared" si="433"/>
        <v>0</v>
      </c>
      <c r="EG181" s="6">
        <f t="shared" si="433"/>
        <v>0</v>
      </c>
      <c r="EH181" s="6">
        <f t="shared" si="433"/>
        <v>0</v>
      </c>
      <c r="EI181" s="6">
        <f t="shared" si="433"/>
        <v>0</v>
      </c>
      <c r="EK181" s="144">
        <f>SUM(EK136, -EK137)</f>
        <v>1.0900000000000002E-2</v>
      </c>
      <c r="EL181" s="115">
        <f>SUM(EL142, -EL143)</f>
        <v>2.35E-2</v>
      </c>
      <c r="EM181" s="178">
        <f>SUM(EM139, -EM141)</f>
        <v>1.7499999999999998E-2</v>
      </c>
      <c r="EN181" s="146">
        <f>SUM(EN138, -EN141)</f>
        <v>1.4800000000000001E-2</v>
      </c>
      <c r="EO181" s="116">
        <f>SUM(EO138, -EO140)</f>
        <v>2.2700000000000001E-2</v>
      </c>
      <c r="EP181" s="175">
        <f>SUM(EP136, -EP139)</f>
        <v>2.9899999999999999E-2</v>
      </c>
      <c r="EQ181" s="116">
        <f>SUM(EQ139, -EQ141)</f>
        <v>2.6599999999999999E-2</v>
      </c>
      <c r="ER181" s="116">
        <f>SUM(ER136, -ER140)</f>
        <v>2.6000000000000002E-2</v>
      </c>
      <c r="ES181" s="118">
        <f>SUM(ES137, -ES139)</f>
        <v>3.5899999999999994E-2</v>
      </c>
      <c r="ET181" s="6">
        <f t="shared" ref="ES181:EV181" si="434">SUM(ET170, -ET177)</f>
        <v>0</v>
      </c>
      <c r="EU181" s="6">
        <f t="shared" si="434"/>
        <v>0</v>
      </c>
      <c r="EV181" s="6">
        <f t="shared" si="434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35">SUM(EY170, -EY177)</f>
        <v>0</v>
      </c>
      <c r="EZ181" s="6">
        <f t="shared" si="435"/>
        <v>0</v>
      </c>
      <c r="FA181" s="6">
        <f t="shared" si="435"/>
        <v>0</v>
      </c>
      <c r="FB181" s="6">
        <f t="shared" si="435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36">SUM(FE170, -FE177)</f>
        <v>0</v>
      </c>
      <c r="FF181" s="6">
        <f t="shared" si="436"/>
        <v>0</v>
      </c>
      <c r="FG181" s="6">
        <f t="shared" si="436"/>
        <v>0</v>
      </c>
      <c r="FH181" s="6">
        <f t="shared" si="436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37">SUM(FK170, -FK177)</f>
        <v>0</v>
      </c>
      <c r="FL181" s="6">
        <f t="shared" si="437"/>
        <v>0</v>
      </c>
      <c r="FM181" s="6">
        <f t="shared" si="437"/>
        <v>0</v>
      </c>
      <c r="FN181" s="6">
        <f t="shared" si="437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38">SUM(FQ170, -FQ177)</f>
        <v>0</v>
      </c>
      <c r="FR181" s="6">
        <f t="shared" si="438"/>
        <v>0</v>
      </c>
      <c r="FS181" s="6">
        <f t="shared" si="438"/>
        <v>0</v>
      </c>
      <c r="FT181" s="6">
        <f t="shared" si="438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39">SUM(FW170, -FW177)</f>
        <v>0</v>
      </c>
      <c r="FX181" s="6">
        <f t="shared" si="439"/>
        <v>0</v>
      </c>
      <c r="FY181" s="6">
        <f t="shared" si="439"/>
        <v>0</v>
      </c>
      <c r="FZ181" s="6">
        <f t="shared" si="439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40">SUM(GC170, -GC177)</f>
        <v>0</v>
      </c>
      <c r="GD181" s="6">
        <f t="shared" si="440"/>
        <v>0</v>
      </c>
      <c r="GE181" s="6">
        <f t="shared" si="440"/>
        <v>0</v>
      </c>
      <c r="GF181" s="6">
        <f t="shared" si="440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41">SUM(GI170, -GI177)</f>
        <v>0</v>
      </c>
      <c r="GJ181" s="6">
        <f t="shared" si="441"/>
        <v>0</v>
      </c>
      <c r="GK181" s="6">
        <f t="shared" si="441"/>
        <v>0</v>
      </c>
      <c r="GL181" s="6">
        <f t="shared" si="441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42">SUM(GO170, -GO177)</f>
        <v>0</v>
      </c>
      <c r="GP181" s="6">
        <f t="shared" si="442"/>
        <v>0</v>
      </c>
      <c r="GQ181" s="6">
        <f t="shared" si="442"/>
        <v>0</v>
      </c>
      <c r="GR181" s="6">
        <f t="shared" si="442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43">SUM(GU170, -GU177)</f>
        <v>0</v>
      </c>
      <c r="GV181" s="6">
        <f t="shared" si="443"/>
        <v>0</v>
      </c>
      <c r="GW181" s="6">
        <f t="shared" si="443"/>
        <v>0</v>
      </c>
      <c r="GX181" s="6">
        <f t="shared" si="443"/>
        <v>0</v>
      </c>
      <c r="GY181" s="6">
        <f t="shared" si="443"/>
        <v>0</v>
      </c>
      <c r="GZ181" s="6">
        <f t="shared" si="443"/>
        <v>0</v>
      </c>
      <c r="HA181" s="6">
        <f t="shared" si="443"/>
        <v>0</v>
      </c>
      <c r="HC181" s="6">
        <f t="shared" ref="HC181:HD181" si="444">SUM(HC170, -HC177)</f>
        <v>0</v>
      </c>
      <c r="HD181" s="6">
        <f t="shared" si="444"/>
        <v>0</v>
      </c>
      <c r="HE181" s="6">
        <f t="shared" ref="HE181:HH181" si="445">SUM(HE170, -HE177)</f>
        <v>0</v>
      </c>
      <c r="HF181" s="6">
        <f t="shared" si="445"/>
        <v>0</v>
      </c>
      <c r="HG181" s="6">
        <f t="shared" si="445"/>
        <v>0</v>
      </c>
      <c r="HH181" s="6">
        <f t="shared" si="445"/>
        <v>0</v>
      </c>
      <c r="HI181" s="6">
        <f>SUM(HI170, -HI177,)</f>
        <v>0</v>
      </c>
      <c r="HJ181" s="6">
        <f>SUM(HJ170, -HJ177,)</f>
        <v>0</v>
      </c>
      <c r="HK181" s="6">
        <f t="shared" ref="HK181:HN181" si="446">SUM(HK170, -HK177)</f>
        <v>0</v>
      </c>
      <c r="HL181" s="6">
        <f t="shared" si="446"/>
        <v>0</v>
      </c>
      <c r="HM181" s="6">
        <f t="shared" si="446"/>
        <v>0</v>
      </c>
      <c r="HN181" s="6">
        <f t="shared" si="446"/>
        <v>0</v>
      </c>
      <c r="HO181" s="6">
        <f>SUM(HO170, -HO177,)</f>
        <v>0</v>
      </c>
      <c r="HP181" s="6">
        <f>SUM(HP170, -HP177,)</f>
        <v>0</v>
      </c>
      <c r="HQ181" s="6">
        <f t="shared" ref="HQ181:HT181" si="447">SUM(HQ170, -HQ177)</f>
        <v>0</v>
      </c>
      <c r="HR181" s="6">
        <f t="shared" si="447"/>
        <v>0</v>
      </c>
      <c r="HS181" s="6">
        <f t="shared" si="447"/>
        <v>0</v>
      </c>
      <c r="HT181" s="6">
        <f t="shared" si="447"/>
        <v>0</v>
      </c>
      <c r="HU181" s="6">
        <f>SUM(HU170, -HU177,)</f>
        <v>0</v>
      </c>
      <c r="HV181" s="6">
        <f>SUM(HV170, -HV177,)</f>
        <v>0</v>
      </c>
      <c r="HW181" s="6">
        <f t="shared" ref="HW181:HZ181" si="448">SUM(HW170, -HW177)</f>
        <v>0</v>
      </c>
      <c r="HX181" s="6">
        <f t="shared" si="448"/>
        <v>0</v>
      </c>
      <c r="HY181" s="6">
        <f t="shared" si="448"/>
        <v>0</v>
      </c>
      <c r="HZ181" s="6">
        <f t="shared" si="448"/>
        <v>0</v>
      </c>
      <c r="IA181" s="6">
        <f>SUM(IA170, -IA177,)</f>
        <v>0</v>
      </c>
      <c r="IB181" s="6">
        <f>SUM(IB170, -IB177,)</f>
        <v>0</v>
      </c>
      <c r="IC181" s="6">
        <f t="shared" ref="IC181:IF181" si="449">SUM(IC170, -IC177)</f>
        <v>0</v>
      </c>
      <c r="ID181" s="6">
        <f t="shared" si="449"/>
        <v>0</v>
      </c>
      <c r="IE181" s="6">
        <f t="shared" si="449"/>
        <v>0</v>
      </c>
      <c r="IF181" s="6">
        <f t="shared" si="449"/>
        <v>0</v>
      </c>
      <c r="IG181" s="6">
        <f>SUM(IG170, -IG177,)</f>
        <v>0</v>
      </c>
      <c r="IH181" s="6">
        <f>SUM(IH170, -IH177,)</f>
        <v>0</v>
      </c>
      <c r="II181" s="6">
        <f t="shared" ref="II181:IL181" si="450">SUM(II170, -II177)</f>
        <v>0</v>
      </c>
      <c r="IJ181" s="6">
        <f t="shared" si="450"/>
        <v>0</v>
      </c>
      <c r="IK181" s="6">
        <f t="shared" si="450"/>
        <v>0</v>
      </c>
      <c r="IL181" s="6">
        <f t="shared" si="450"/>
        <v>0</v>
      </c>
      <c r="IM181" s="6">
        <f>SUM(IM170, -IM177,)</f>
        <v>0</v>
      </c>
      <c r="IN181" s="6">
        <f>SUM(IN170, -IN177,)</f>
        <v>0</v>
      </c>
      <c r="IO181" s="6">
        <f t="shared" ref="IO181:IR181" si="451">SUM(IO170, -IO177)</f>
        <v>0</v>
      </c>
      <c r="IP181" s="6">
        <f t="shared" si="451"/>
        <v>0</v>
      </c>
      <c r="IQ181" s="6">
        <f t="shared" si="451"/>
        <v>0</v>
      </c>
      <c r="IR181" s="6">
        <f t="shared" si="451"/>
        <v>0</v>
      </c>
      <c r="IS181" s="6">
        <f>SUM(IS170, -IS177,)</f>
        <v>0</v>
      </c>
      <c r="IT181" s="6">
        <f>SUM(IT170, -IT177,)</f>
        <v>0</v>
      </c>
      <c r="IU181" s="6">
        <f t="shared" ref="IU181:IX181" si="452">SUM(IU170, -IU177)</f>
        <v>0</v>
      </c>
      <c r="IV181" s="6">
        <f t="shared" si="452"/>
        <v>0</v>
      </c>
      <c r="IW181" s="6">
        <f t="shared" si="452"/>
        <v>0</v>
      </c>
      <c r="IX181" s="6">
        <f t="shared" si="452"/>
        <v>0</v>
      </c>
      <c r="IY181" s="6">
        <f>SUM(IY170, -IY177,)</f>
        <v>0</v>
      </c>
      <c r="IZ181" s="6">
        <f>SUM(IZ170, -IZ177,)</f>
        <v>0</v>
      </c>
      <c r="JA181" s="6">
        <f t="shared" ref="JA181:JD181" si="453">SUM(JA170, -JA177)</f>
        <v>0</v>
      </c>
      <c r="JB181" s="6">
        <f t="shared" si="453"/>
        <v>0</v>
      </c>
      <c r="JC181" s="6">
        <f t="shared" si="453"/>
        <v>0</v>
      </c>
      <c r="JD181" s="6">
        <f t="shared" si="453"/>
        <v>0</v>
      </c>
      <c r="JE181" s="6">
        <f>SUM(JE170, -JE177,)</f>
        <v>0</v>
      </c>
      <c r="JF181" s="6">
        <f>SUM(JF170, -JF177,)</f>
        <v>0</v>
      </c>
      <c r="JG181" s="6">
        <f t="shared" ref="JG181:JJ181" si="454">SUM(JG170, -JG177)</f>
        <v>0</v>
      </c>
      <c r="JH181" s="6">
        <f t="shared" si="454"/>
        <v>0</v>
      </c>
      <c r="JI181" s="6">
        <f t="shared" si="454"/>
        <v>0</v>
      </c>
      <c r="JJ181" s="6">
        <f t="shared" si="454"/>
        <v>0</v>
      </c>
      <c r="JK181" s="6">
        <f>SUM(JK170, -JK177,)</f>
        <v>0</v>
      </c>
      <c r="JL181" s="6">
        <f>SUM(JL170, -JL177,)</f>
        <v>0</v>
      </c>
      <c r="JM181" s="6">
        <f t="shared" ref="JM181:JS181" si="455">SUM(JM170, -JM177)</f>
        <v>0</v>
      </c>
      <c r="JN181" s="6">
        <f t="shared" si="455"/>
        <v>0</v>
      </c>
      <c r="JO181" s="6">
        <f t="shared" si="455"/>
        <v>0</v>
      </c>
      <c r="JP181" s="6">
        <f t="shared" si="455"/>
        <v>0</v>
      </c>
      <c r="JQ181" s="6">
        <f t="shared" si="455"/>
        <v>0</v>
      </c>
      <c r="JR181" s="6">
        <f t="shared" si="455"/>
        <v>0</v>
      </c>
      <c r="JS181" s="6">
        <f t="shared" si="455"/>
        <v>0</v>
      </c>
    </row>
    <row r="182" spans="71:279" ht="15.75" thickBot="1" x14ac:dyDescent="0.3">
      <c r="BS182" s="154" t="s">
        <v>48</v>
      </c>
      <c r="BT182" s="168" t="s">
        <v>68</v>
      </c>
      <c r="BU182" s="177" t="s">
        <v>42</v>
      </c>
      <c r="BV182" s="156" t="s">
        <v>84</v>
      </c>
      <c r="BW182" s="119" t="s">
        <v>38</v>
      </c>
      <c r="BX182" s="180" t="s">
        <v>38</v>
      </c>
      <c r="BY182" s="227" t="s">
        <v>84</v>
      </c>
      <c r="BZ182" s="11" t="s">
        <v>40</v>
      </c>
      <c r="CA182" s="155" t="s">
        <v>36</v>
      </c>
      <c r="CB182" s="154" t="s">
        <v>48</v>
      </c>
      <c r="CC182" s="122" t="s">
        <v>48</v>
      </c>
      <c r="CD182" s="180" t="s">
        <v>36</v>
      </c>
      <c r="CE182" s="158" t="s">
        <v>36</v>
      </c>
      <c r="CF182" s="119" t="s">
        <v>38</v>
      </c>
      <c r="CG182" s="180" t="s">
        <v>38</v>
      </c>
      <c r="CH182" s="158" t="s">
        <v>38</v>
      </c>
      <c r="CI182" s="119" t="s">
        <v>36</v>
      </c>
      <c r="CJ182" s="180" t="s">
        <v>38</v>
      </c>
      <c r="CK182" s="158" t="s">
        <v>38</v>
      </c>
      <c r="CL182" s="119" t="s">
        <v>38</v>
      </c>
      <c r="CM182" s="263" t="s">
        <v>54</v>
      </c>
      <c r="CN182" s="152" t="s">
        <v>63</v>
      </c>
      <c r="CO182" s="188" t="s">
        <v>53</v>
      </c>
      <c r="CP182" s="177" t="s">
        <v>70</v>
      </c>
      <c r="CQ182" s="142" t="s">
        <v>60</v>
      </c>
      <c r="CR182" s="117" t="s">
        <v>68</v>
      </c>
      <c r="CS182" s="177" t="s">
        <v>60</v>
      </c>
      <c r="CT182" s="142" t="s">
        <v>60</v>
      </c>
      <c r="CU182" s="122" t="s">
        <v>44</v>
      </c>
      <c r="CV182" s="183" t="s">
        <v>46</v>
      </c>
      <c r="CW182" s="152" t="s">
        <v>52</v>
      </c>
      <c r="CX182" s="117" t="s">
        <v>70</v>
      </c>
      <c r="CY182" s="177" t="s">
        <v>55</v>
      </c>
      <c r="CZ182" s="156" t="s">
        <v>84</v>
      </c>
      <c r="DA182" s="121" t="s">
        <v>84</v>
      </c>
      <c r="DB182" s="199" t="s">
        <v>52</v>
      </c>
      <c r="DC182" s="200" t="s">
        <v>67</v>
      </c>
      <c r="DD182" s="168" t="s">
        <v>67</v>
      </c>
      <c r="DE182" s="199" t="s">
        <v>44</v>
      </c>
      <c r="DF182" s="158" t="s">
        <v>36</v>
      </c>
      <c r="DG182" s="188" t="s">
        <v>51</v>
      </c>
      <c r="DH182" s="184" t="s">
        <v>84</v>
      </c>
      <c r="DI182" s="164" t="s">
        <v>51</v>
      </c>
      <c r="DJ182" s="168" t="s">
        <v>64</v>
      </c>
      <c r="DK182" s="184" t="s">
        <v>59</v>
      </c>
      <c r="DL182" s="119" t="s">
        <v>42</v>
      </c>
      <c r="DM182" s="119" t="s">
        <v>36</v>
      </c>
      <c r="DN182" s="331" t="s">
        <v>51</v>
      </c>
      <c r="DO182" s="345"/>
      <c r="DP182" s="117" t="s">
        <v>60</v>
      </c>
      <c r="DQ182" s="177" t="s">
        <v>65</v>
      </c>
      <c r="DR182" s="164" t="s">
        <v>37</v>
      </c>
      <c r="DS182" s="119" t="s">
        <v>38</v>
      </c>
      <c r="DT182" s="186" t="s">
        <v>64</v>
      </c>
      <c r="DU182" s="163" t="s">
        <v>63</v>
      </c>
      <c r="DV182" s="168" t="s">
        <v>64</v>
      </c>
      <c r="DW182" s="180" t="s">
        <v>41</v>
      </c>
      <c r="DX182" s="119" t="s">
        <v>41</v>
      </c>
      <c r="DY182" s="117" t="s">
        <v>65</v>
      </c>
      <c r="DZ182" s="122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200" t="s">
        <v>48</v>
      </c>
      <c r="EL182" s="168" t="s">
        <v>48</v>
      </c>
      <c r="EM182" s="180" t="s">
        <v>40</v>
      </c>
      <c r="EN182" s="154" t="s">
        <v>45</v>
      </c>
      <c r="EO182" s="122" t="s">
        <v>46</v>
      </c>
      <c r="EP182" s="184" t="s">
        <v>57</v>
      </c>
      <c r="EQ182" s="119" t="s">
        <v>38</v>
      </c>
      <c r="ER182" s="123" t="s">
        <v>63</v>
      </c>
      <c r="ES182" s="123" t="s">
        <v>63</v>
      </c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</row>
    <row r="183" spans="71:279" ht="15.75" thickBot="1" x14ac:dyDescent="0.3">
      <c r="BS183" s="146">
        <f>SUM(BS138, -BS141)</f>
        <v>5.3E-3</v>
      </c>
      <c r="BT183" s="116">
        <f>SUM(BT138, -BT141)</f>
        <v>1.3600000000000001E-2</v>
      </c>
      <c r="BU183" s="179">
        <f>SUM(BU136, -BU138)</f>
        <v>1.8100000000000002E-2</v>
      </c>
      <c r="BV183" s="144">
        <f>SUM(BV140, -BV142)</f>
        <v>2.3200000000000002E-2</v>
      </c>
      <c r="BW183" s="118">
        <f>SUM(BW137, -BW140)</f>
        <v>2.76E-2</v>
      </c>
      <c r="BX183" s="178">
        <f>SUM(BX137, -BX139)</f>
        <v>2.8400000000000002E-2</v>
      </c>
      <c r="BY183" s="226">
        <f>SUM(BY139, -BY142)</f>
        <v>1.9099999999999999E-2</v>
      </c>
      <c r="BZ183" s="15">
        <f>SUM(BZ137, -BZ140)</f>
        <v>2.8299999999999999E-2</v>
      </c>
      <c r="CA183" s="150">
        <f>SUM(CA136, -CA139)</f>
        <v>2.7699999999999999E-2</v>
      </c>
      <c r="CB183" s="146">
        <f>SUM(CB137, -CB141)</f>
        <v>3.3000000000000002E-2</v>
      </c>
      <c r="CC183" s="120">
        <f>SUM(CC137, -CC140)</f>
        <v>3.5299999999999998E-2</v>
      </c>
      <c r="CD183" s="176">
        <f t="shared" ref="CD183:CK183" si="456">SUM(CD136, -CD137)</f>
        <v>5.4199999999999998E-2</v>
      </c>
      <c r="CE183" s="144">
        <f t="shared" si="456"/>
        <v>5.57E-2</v>
      </c>
      <c r="CF183" s="118">
        <f t="shared" si="456"/>
        <v>6.1299999999999993E-2</v>
      </c>
      <c r="CG183" s="178">
        <f t="shared" si="456"/>
        <v>6.88E-2</v>
      </c>
      <c r="CH183" s="148">
        <f t="shared" si="456"/>
        <v>6.6700000000000009E-2</v>
      </c>
      <c r="CI183" s="116">
        <f t="shared" si="456"/>
        <v>6.6099999999999992E-2</v>
      </c>
      <c r="CJ183" s="178">
        <f t="shared" si="456"/>
        <v>5.2999999999999999E-2</v>
      </c>
      <c r="CK183" s="148">
        <f t="shared" si="456"/>
        <v>5.4299999999999994E-2</v>
      </c>
      <c r="CL183" s="118">
        <f>SUM(CL136, -CL137)</f>
        <v>8.2400000000000001E-2</v>
      </c>
      <c r="CM183" s="178">
        <f>SUM(CM141, -CM142)</f>
        <v>7.6700000000000004E-2</v>
      </c>
      <c r="CN183" s="144">
        <f>SUM(CN141, -CN142)</f>
        <v>6.5000000000000002E-2</v>
      </c>
      <c r="CO183" s="116">
        <f>SUM(CO141, -CO142)</f>
        <v>6.3200000000000006E-2</v>
      </c>
      <c r="CP183" s="179">
        <f>SUM(CP137, -CP141)</f>
        <v>6.54E-2</v>
      </c>
      <c r="CQ183" s="146">
        <f>SUM(CQ137, -CQ141)</f>
        <v>5.04E-2</v>
      </c>
      <c r="CR183" s="116">
        <f>SUM(CR137, -CR141)</f>
        <v>4.2300000000000004E-2</v>
      </c>
      <c r="CS183" s="179">
        <f>SUM(CS137, -CS139)</f>
        <v>4.6600000000000003E-2</v>
      </c>
      <c r="CT183" s="146">
        <f>SUM(CT137, -CT140)</f>
        <v>4.7700000000000006E-2</v>
      </c>
      <c r="CU183" s="120">
        <f>SUM(CU139, -CU141)</f>
        <v>5.28E-2</v>
      </c>
      <c r="CV183" s="273">
        <f>SUM(CV138, -CV141)</f>
        <v>4.7399999999999998E-2</v>
      </c>
      <c r="CW183" s="153">
        <f>SUM(CW141, -CW142)</f>
        <v>0.04</v>
      </c>
      <c r="CX183" s="120">
        <f>SUM(CX138, -CX141)</f>
        <v>4.2700000000000002E-2</v>
      </c>
      <c r="CY183" s="178">
        <f>SUM(CY138, -CY141)</f>
        <v>3.61E-2</v>
      </c>
      <c r="CZ183" s="144">
        <f>SUM(CZ140, -CZ142)</f>
        <v>3.9800000000000002E-2</v>
      </c>
      <c r="DA183" s="116">
        <f>SUM(DA140, -DA142)</f>
        <v>3.9100000000000003E-2</v>
      </c>
      <c r="DB183" s="175">
        <f>SUM(DB141, -DB142)</f>
        <v>5.7800000000000004E-2</v>
      </c>
      <c r="DC183" s="166">
        <f>SUM(DC141, -DC142)</f>
        <v>5.1700000000000003E-2</v>
      </c>
      <c r="DD183" s="208">
        <f>SUM(DD141, -DD142)</f>
        <v>4.9000000000000002E-2</v>
      </c>
      <c r="DE183" s="179">
        <f>SUM(DE137, -DE139)</f>
        <v>4.7300000000000002E-2</v>
      </c>
      <c r="DF183" s="144">
        <f>SUM(DF136, -DF139)</f>
        <v>4.5300000000000007E-2</v>
      </c>
      <c r="DG183" s="120">
        <f>SUM(DG137, -DG141)</f>
        <v>4.4000000000000004E-2</v>
      </c>
      <c r="DH183" s="176">
        <f>SUM(DH140, -DH142)</f>
        <v>4.6800000000000001E-2</v>
      </c>
      <c r="DI183" s="146">
        <f>SUM(DI137, -DI140)</f>
        <v>5.11E-2</v>
      </c>
      <c r="DJ183" s="120">
        <f>SUM(DJ141, -DJ143)</f>
        <v>5.7800000000000004E-2</v>
      </c>
      <c r="DK183" s="175">
        <f>SUM(DK139, -DK141)</f>
        <v>6.1600000000000002E-2</v>
      </c>
      <c r="DL183" s="120">
        <f>SUM(DL136, -DL139)</f>
        <v>6.1199999999999991E-2</v>
      </c>
      <c r="DM183" s="116">
        <f>SUM(DM136, -DM138)</f>
        <v>5.3400000000000003E-2</v>
      </c>
      <c r="DN183" s="330">
        <f>SUM(DN137, -DN140)</f>
        <v>5.2900000000000003E-2</v>
      </c>
      <c r="DO183" s="346">
        <f>SUM(DO170, -DO176)</f>
        <v>0</v>
      </c>
      <c r="DP183" s="120">
        <f>SUM(DP138, -DP141)</f>
        <v>3.7899999999999996E-2</v>
      </c>
      <c r="DQ183" s="179">
        <f>SUM(DQ140, -DQ142)</f>
        <v>4.9000000000000002E-2</v>
      </c>
      <c r="DR183" s="146">
        <f>SUM(DR136, -DR137)</f>
        <v>5.319999999999999E-2</v>
      </c>
      <c r="DS183" s="118">
        <f>SUM(DS137, -DS140)</f>
        <v>6.7500000000000004E-2</v>
      </c>
      <c r="DT183" s="179">
        <f>SUM(DT139, -DT142)</f>
        <v>5.9199999999999996E-2</v>
      </c>
      <c r="DU183" s="144">
        <f>SUM(DU142, -DU143)</f>
        <v>5.2100000000000007E-2</v>
      </c>
      <c r="DV183" s="120">
        <f>SUM(DV141, -DV142)</f>
        <v>6.3399999999999998E-2</v>
      </c>
      <c r="DW183" s="179">
        <f>SUM(DW137, -DW140)</f>
        <v>7.0199999999999999E-2</v>
      </c>
      <c r="DX183" s="120">
        <f>SUM(DX137, -DX141)</f>
        <v>7.7000000000000013E-2</v>
      </c>
      <c r="DY183" s="120">
        <f>SUM(DY140, -DY142)</f>
        <v>8.7800000000000003E-2</v>
      </c>
      <c r="DZ183" s="120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46">
        <f>SUM(EK137, -EK139)</f>
        <v>9.5999999999999992E-3</v>
      </c>
      <c r="EL183" s="120">
        <f>SUM(EL136, -EL139)</f>
        <v>2.35E-2</v>
      </c>
      <c r="EM183" s="179">
        <f>SUM(EM136, -EM140)</f>
        <v>1.5900000000000001E-2</v>
      </c>
      <c r="EN183" s="166">
        <f>SUM(EN139, -EN141)</f>
        <v>1.21E-2</v>
      </c>
      <c r="EO183" s="247">
        <f>SUM(EO139, -EO142)</f>
        <v>2.24E-2</v>
      </c>
      <c r="EP183" s="176">
        <f>SUM(EP139, -EP141)</f>
        <v>2.64E-2</v>
      </c>
      <c r="EQ183" s="118">
        <f>SUM(EQ136, -EQ139)</f>
        <v>1.7100000000000001E-2</v>
      </c>
      <c r="ER183" s="116">
        <f>SUM(ER138, -ER141)</f>
        <v>2.52E-2</v>
      </c>
      <c r="ES183" s="116">
        <f>SUM(ES138, -ES141)</f>
        <v>3.44E-2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  <c r="HC183" s="6">
        <f>SUM(HC170, -HC176)</f>
        <v>0</v>
      </c>
      <c r="HD183" s="6">
        <f>SUM(HD170, -HD176,)</f>
        <v>0</v>
      </c>
      <c r="HE183" s="6">
        <f>SUM(HE170, -HE176)</f>
        <v>0</v>
      </c>
      <c r="HF183" s="6">
        <f>SUM(HF170, -HF176,)</f>
        <v>0</v>
      </c>
      <c r="HG183" s="6">
        <f>SUM(HG171, -HG177)</f>
        <v>0</v>
      </c>
      <c r="HH183" s="6">
        <f>SUM(HH170, -HH176)</f>
        <v>0</v>
      </c>
      <c r="HI183" s="6">
        <f>SUM(HI170, -HI176)</f>
        <v>0</v>
      </c>
      <c r="HJ183" s="6">
        <f>SUM(HJ170, -HJ176)</f>
        <v>0</v>
      </c>
      <c r="HK183" s="6">
        <f>SUM(HK170, -HK176)</f>
        <v>0</v>
      </c>
      <c r="HL183" s="6">
        <f>SUM(HL170, -HL176,)</f>
        <v>0</v>
      </c>
      <c r="HM183" s="6">
        <f>SUM(HM171, -HM177)</f>
        <v>0</v>
      </c>
      <c r="HN183" s="6">
        <f>SUM(HN170, -HN176)</f>
        <v>0</v>
      </c>
      <c r="HO183" s="6">
        <f>SUM(HO170, -HO176)</f>
        <v>0</v>
      </c>
      <c r="HP183" s="6">
        <f>SUM(HP170, -HP176)</f>
        <v>0</v>
      </c>
      <c r="HQ183" s="6">
        <f>SUM(HQ170, -HQ176)</f>
        <v>0</v>
      </c>
      <c r="HR183" s="6">
        <f>SUM(HR170, -HR176,)</f>
        <v>0</v>
      </c>
      <c r="HS183" s="6">
        <f>SUM(HS171, -HS177)</f>
        <v>0</v>
      </c>
      <c r="HT183" s="6">
        <f>SUM(HT170, -HT176)</f>
        <v>0</v>
      </c>
      <c r="HU183" s="6">
        <f>SUM(HU170, -HU176)</f>
        <v>0</v>
      </c>
      <c r="HV183" s="6">
        <f>SUM(HV170, -HV176)</f>
        <v>0</v>
      </c>
      <c r="HW183" s="6">
        <f>SUM(HW170, -HW176)</f>
        <v>0</v>
      </c>
      <c r="HX183" s="6">
        <f>SUM(HX170, -HX176,)</f>
        <v>0</v>
      </c>
      <c r="HY183" s="6">
        <f>SUM(HY171, -HY177)</f>
        <v>0</v>
      </c>
      <c r="HZ183" s="6">
        <f>SUM(HZ170, -HZ176)</f>
        <v>0</v>
      </c>
      <c r="IA183" s="6">
        <f>SUM(IA170, -IA176)</f>
        <v>0</v>
      </c>
      <c r="IB183" s="6">
        <f>SUM(IB170, -IB176)</f>
        <v>0</v>
      </c>
      <c r="IC183" s="6">
        <f>SUM(IC170, -IC176)</f>
        <v>0</v>
      </c>
      <c r="ID183" s="6">
        <f>SUM(ID170, -ID176,)</f>
        <v>0</v>
      </c>
      <c r="IE183" s="6">
        <f>SUM(IE171, -IE177)</f>
        <v>0</v>
      </c>
      <c r="IF183" s="6">
        <f>SUM(IF170, -IF176)</f>
        <v>0</v>
      </c>
      <c r="IG183" s="6">
        <f>SUM(IG170, -IG176)</f>
        <v>0</v>
      </c>
      <c r="IH183" s="6">
        <f>SUM(IH170, -IH176)</f>
        <v>0</v>
      </c>
      <c r="II183" s="6">
        <f>SUM(II170, -II176)</f>
        <v>0</v>
      </c>
      <c r="IJ183" s="6">
        <f>SUM(IJ170, -IJ176,)</f>
        <v>0</v>
      </c>
      <c r="IK183" s="6">
        <f>SUM(IK171, -IK177)</f>
        <v>0</v>
      </c>
      <c r="IL183" s="6">
        <f>SUM(IL170, -IL176)</f>
        <v>0</v>
      </c>
      <c r="IM183" s="6">
        <f>SUM(IM170, -IM176)</f>
        <v>0</v>
      </c>
      <c r="IN183" s="6">
        <f>SUM(IN170, -IN176)</f>
        <v>0</v>
      </c>
      <c r="IO183" s="6">
        <f>SUM(IO170, -IO176)</f>
        <v>0</v>
      </c>
      <c r="IP183" s="6">
        <f>SUM(IP170, -IP176,)</f>
        <v>0</v>
      </c>
      <c r="IQ183" s="6">
        <f>SUM(IQ171, -IQ177)</f>
        <v>0</v>
      </c>
      <c r="IR183" s="6">
        <f>SUM(IR170, -IR176)</f>
        <v>0</v>
      </c>
      <c r="IS183" s="6">
        <f>SUM(IS170, -IS176)</f>
        <v>0</v>
      </c>
      <c r="IT183" s="6">
        <f>SUM(IT170, -IT176)</f>
        <v>0</v>
      </c>
      <c r="IU183" s="6">
        <f>SUM(IU170, -IU176)</f>
        <v>0</v>
      </c>
      <c r="IV183" s="6">
        <f>SUM(IV170, -IV176,)</f>
        <v>0</v>
      </c>
      <c r="IW183" s="6">
        <f>SUM(IW171, -IW177)</f>
        <v>0</v>
      </c>
      <c r="IX183" s="6">
        <f>SUM(IX170, -IX176)</f>
        <v>0</v>
      </c>
      <c r="IY183" s="6">
        <f>SUM(IY170, -IY176)</f>
        <v>0</v>
      </c>
      <c r="IZ183" s="6">
        <f>SUM(IZ170, -IZ176)</f>
        <v>0</v>
      </c>
      <c r="JA183" s="6">
        <f>SUM(JA170, -JA176)</f>
        <v>0</v>
      </c>
      <c r="JB183" s="6">
        <f>SUM(JB170, -JB176,)</f>
        <v>0</v>
      </c>
      <c r="JC183" s="6">
        <f>SUM(JC171, -JC177)</f>
        <v>0</v>
      </c>
      <c r="JD183" s="6">
        <f>SUM(JD170, -JD176)</f>
        <v>0</v>
      </c>
      <c r="JE183" s="6">
        <f>SUM(JE170, -JE176)</f>
        <v>0</v>
      </c>
      <c r="JF183" s="6">
        <f>SUM(JF170, -JF176)</f>
        <v>0</v>
      </c>
      <c r="JG183" s="6">
        <f>SUM(JG170, -JG176)</f>
        <v>0</v>
      </c>
      <c r="JH183" s="6">
        <f>SUM(JH170, -JH176,)</f>
        <v>0</v>
      </c>
      <c r="JI183" s="6">
        <f>SUM(JI171, -JI177)</f>
        <v>0</v>
      </c>
      <c r="JJ183" s="6">
        <f>SUM(JJ170, -JJ176)</f>
        <v>0</v>
      </c>
      <c r="JK183" s="6">
        <f>SUM(JK170, -JK176)</f>
        <v>0</v>
      </c>
      <c r="JL183" s="6">
        <f>SUM(JL170, -JL176)</f>
        <v>0</v>
      </c>
      <c r="JM183" s="6">
        <f>SUM(JM170, -JM176)</f>
        <v>0</v>
      </c>
      <c r="JN183" s="6">
        <f>SUM(JN170, -JN176,)</f>
        <v>0</v>
      </c>
      <c r="JO183" s="6">
        <f>SUM(JO171, -JO177)</f>
        <v>0</v>
      </c>
      <c r="JP183" s="6">
        <f>SUM(JP170, -JP176)</f>
        <v>0</v>
      </c>
      <c r="JQ183" s="6">
        <f>SUM(JQ170, -JQ176,)</f>
        <v>0</v>
      </c>
      <c r="JR183" s="6">
        <f>SUM(JR171, -JR177)</f>
        <v>0</v>
      </c>
      <c r="JS183" s="6">
        <f>SUM(JS170, -JS176)</f>
        <v>0</v>
      </c>
    </row>
    <row r="184" spans="71:279" ht="15.75" thickBot="1" x14ac:dyDescent="0.3">
      <c r="BS184" s="158" t="s">
        <v>38</v>
      </c>
      <c r="BT184" s="122" t="s">
        <v>48</v>
      </c>
      <c r="BU184" s="184" t="s">
        <v>59</v>
      </c>
      <c r="BV184" s="158" t="s">
        <v>38</v>
      </c>
      <c r="BW184" s="119" t="s">
        <v>37</v>
      </c>
      <c r="BX184" s="184" t="s">
        <v>84</v>
      </c>
      <c r="BY184" s="259" t="s">
        <v>40</v>
      </c>
      <c r="BZ184" s="27" t="s">
        <v>57</v>
      </c>
      <c r="CA184" s="155" t="s">
        <v>41</v>
      </c>
      <c r="CB184" s="154" t="s">
        <v>46</v>
      </c>
      <c r="CC184" s="122" t="s">
        <v>46</v>
      </c>
      <c r="CD184" s="183" t="s">
        <v>44</v>
      </c>
      <c r="CE184" s="154" t="s">
        <v>44</v>
      </c>
      <c r="CF184" s="121" t="s">
        <v>51</v>
      </c>
      <c r="CG184" s="184" t="s">
        <v>60</v>
      </c>
      <c r="CH184" s="156" t="s">
        <v>60</v>
      </c>
      <c r="CI184" s="122" t="s">
        <v>49</v>
      </c>
      <c r="CJ184" s="184" t="s">
        <v>60</v>
      </c>
      <c r="CK184" s="156" t="s">
        <v>51</v>
      </c>
      <c r="CL184" s="121" t="s">
        <v>57</v>
      </c>
      <c r="CM184" s="184" t="s">
        <v>51</v>
      </c>
      <c r="CN184" s="156" t="s">
        <v>57</v>
      </c>
      <c r="CO184" s="117" t="s">
        <v>55</v>
      </c>
      <c r="CP184" s="183" t="s">
        <v>46</v>
      </c>
      <c r="CQ184" s="156" t="s">
        <v>57</v>
      </c>
      <c r="CR184" s="168" t="s">
        <v>67</v>
      </c>
      <c r="CS184" s="184" t="s">
        <v>57</v>
      </c>
      <c r="CT184" s="185" t="s">
        <v>54</v>
      </c>
      <c r="CU184" s="121" t="s">
        <v>57</v>
      </c>
      <c r="CV184" s="184" t="s">
        <v>57</v>
      </c>
      <c r="CW184" s="164" t="s">
        <v>53</v>
      </c>
      <c r="CX184" s="168" t="s">
        <v>48</v>
      </c>
      <c r="CY184" s="186" t="s">
        <v>59</v>
      </c>
      <c r="CZ184" s="142" t="s">
        <v>55</v>
      </c>
      <c r="DA184" s="168" t="s">
        <v>59</v>
      </c>
      <c r="DB184" s="183" t="s">
        <v>44</v>
      </c>
      <c r="DC184" s="154" t="s">
        <v>48</v>
      </c>
      <c r="DD184" s="117" t="s">
        <v>68</v>
      </c>
      <c r="DE184" s="184" t="s">
        <v>84</v>
      </c>
      <c r="DF184" s="158" t="s">
        <v>42</v>
      </c>
      <c r="DG184" s="119" t="s">
        <v>42</v>
      </c>
      <c r="DH184" s="186" t="s">
        <v>64</v>
      </c>
      <c r="DI184" s="200" t="s">
        <v>67</v>
      </c>
      <c r="DJ184" s="121" t="s">
        <v>59</v>
      </c>
      <c r="DK184" s="177" t="s">
        <v>68</v>
      </c>
      <c r="DL184" s="188" t="s">
        <v>51</v>
      </c>
      <c r="DM184" s="121" t="s">
        <v>59</v>
      </c>
      <c r="DN184" s="337" t="s">
        <v>36</v>
      </c>
      <c r="DO184" s="345"/>
      <c r="DP184" s="168" t="s">
        <v>59</v>
      </c>
      <c r="DQ184" s="263" t="s">
        <v>54</v>
      </c>
      <c r="DR184" s="163" t="s">
        <v>63</v>
      </c>
      <c r="DS184" s="121" t="s">
        <v>84</v>
      </c>
      <c r="DT184" s="183" t="s">
        <v>45</v>
      </c>
      <c r="DU184" s="154" t="s">
        <v>45</v>
      </c>
      <c r="DV184" s="119" t="s">
        <v>41</v>
      </c>
      <c r="DW184" s="186" t="s">
        <v>64</v>
      </c>
      <c r="DX184" s="122" t="s">
        <v>48</v>
      </c>
      <c r="DY184" s="119" t="s">
        <v>41</v>
      </c>
      <c r="DZ184" s="168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200" t="s">
        <v>64</v>
      </c>
      <c r="EL184" s="122" t="s">
        <v>44</v>
      </c>
      <c r="EM184" s="199" t="s">
        <v>52</v>
      </c>
      <c r="EN184" s="200" t="s">
        <v>64</v>
      </c>
      <c r="EO184" s="119" t="s">
        <v>36</v>
      </c>
      <c r="EP184" s="183" t="s">
        <v>44</v>
      </c>
      <c r="EQ184" s="119" t="s">
        <v>40</v>
      </c>
      <c r="ER184" s="119" t="s">
        <v>38</v>
      </c>
      <c r="ES184" s="123" t="s">
        <v>47</v>
      </c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</row>
    <row r="185" spans="71:279" ht="15.75" thickBot="1" x14ac:dyDescent="0.3">
      <c r="BS185" s="148">
        <f>SUM(BS136, -BS139)</f>
        <v>4.7999999999999996E-3</v>
      </c>
      <c r="BT185" s="120">
        <f>SUM(BT136, -BT138)</f>
        <v>1.1699999999999999E-2</v>
      </c>
      <c r="BU185" s="175">
        <f>SUM(BU139, -BU141)</f>
        <v>1.7100000000000001E-2</v>
      </c>
      <c r="BV185" s="148">
        <f>SUM(BV137, -BV140)</f>
        <v>1.9300000000000001E-2</v>
      </c>
      <c r="BW185" s="120">
        <f>SUM(BW137, -BW139)</f>
        <v>2.7199999999999998E-2</v>
      </c>
      <c r="BX185" s="176">
        <f>SUM(BX139, -BX142)</f>
        <v>2.5399999999999999E-2</v>
      </c>
      <c r="BY185" s="224">
        <f>SUM(BY137, -BY139)</f>
        <v>1.7999999999999999E-2</v>
      </c>
      <c r="BZ185" s="93">
        <f>SUM(BZ142, -BZ143)</f>
        <v>2.7800000000000002E-2</v>
      </c>
      <c r="CA185" s="151">
        <f>SUM(CA136, -CA138)</f>
        <v>2.5999999999999999E-2</v>
      </c>
      <c r="CB185" s="246">
        <f>SUM(CB137, -CB140)</f>
        <v>3.09E-2</v>
      </c>
      <c r="CC185" s="247">
        <f t="shared" ref="CC185:CK185" si="457">SUM(CC137, -CC141)</f>
        <v>3.7400000000000003E-2</v>
      </c>
      <c r="CD185" s="179">
        <f t="shared" si="457"/>
        <v>3.95E-2</v>
      </c>
      <c r="CE185" s="146">
        <f t="shared" si="457"/>
        <v>3.9199999999999999E-2</v>
      </c>
      <c r="CF185" s="120">
        <f t="shared" si="457"/>
        <v>5.1799999999999999E-2</v>
      </c>
      <c r="CG185" s="179">
        <f t="shared" si="457"/>
        <v>4.3900000000000002E-2</v>
      </c>
      <c r="CH185" s="146">
        <f t="shared" si="457"/>
        <v>5.2000000000000005E-2</v>
      </c>
      <c r="CI185" s="120">
        <f t="shared" si="457"/>
        <v>4.9000000000000002E-2</v>
      </c>
      <c r="CJ185" s="179">
        <f t="shared" si="457"/>
        <v>3.6900000000000002E-2</v>
      </c>
      <c r="CK185" s="146">
        <f t="shared" si="457"/>
        <v>4.6300000000000001E-2</v>
      </c>
      <c r="CL185" s="116">
        <f>SUM(CL137, -CL141)</f>
        <v>3.0799999999999998E-2</v>
      </c>
      <c r="CM185" s="179">
        <f>SUM(CM137, -CM141)</f>
        <v>5.3499999999999999E-2</v>
      </c>
      <c r="CN185" s="144">
        <f>SUM(CN137, -CN141)</f>
        <v>5.1199999999999996E-2</v>
      </c>
      <c r="CO185" s="118">
        <f>SUM(CO137, -CO141)</f>
        <v>5.1900000000000002E-2</v>
      </c>
      <c r="CP185" s="273">
        <f>SUM(CP138, -CP141)</f>
        <v>6.0299999999999999E-2</v>
      </c>
      <c r="CQ185" s="144">
        <f>SUM(CQ141, -CQ142)</f>
        <v>4.3699999999999996E-2</v>
      </c>
      <c r="CR185" s="208">
        <f>SUM(CR141, -CR142)</f>
        <v>3.73E-2</v>
      </c>
      <c r="CS185" s="176">
        <f>SUM(CS139, -CS142)</f>
        <v>4.5699999999999998E-2</v>
      </c>
      <c r="CT185" s="148">
        <f>SUM(CT138, -CT141)</f>
        <v>3.85E-2</v>
      </c>
      <c r="CU185" s="116">
        <f>SUM(CU140, -CU142)</f>
        <v>5.2700000000000004E-2</v>
      </c>
      <c r="CV185" s="176">
        <f>SUM(CV139, -CV141)</f>
        <v>4.3299999999999998E-2</v>
      </c>
      <c r="CW185" s="144">
        <f>SUM(CW142, -CW143)</f>
        <v>3.1600000000000003E-2</v>
      </c>
      <c r="CX185" s="120">
        <f>SUM(CX137, -CX140)</f>
        <v>3.8699999999999998E-2</v>
      </c>
      <c r="CY185" s="175">
        <f>SUM(CY137, -CY140)</f>
        <v>3.4299999999999997E-2</v>
      </c>
      <c r="CZ185" s="148">
        <f>SUM(CZ138, -CZ141)</f>
        <v>2.9600000000000001E-2</v>
      </c>
      <c r="DA185" s="115">
        <f>SUM(DA137, -DA140)</f>
        <v>3.0600000000000002E-2</v>
      </c>
      <c r="DB185" s="179">
        <f>SUM(DB137, -DB141)</f>
        <v>1.6299999999999999E-2</v>
      </c>
      <c r="DC185" s="146">
        <f>SUM(DC137, -DC141)</f>
        <v>2.0799999999999999E-2</v>
      </c>
      <c r="DD185" s="116">
        <f>SUM(DD137, -DD141)</f>
        <v>2.7699999999999999E-2</v>
      </c>
      <c r="DE185" s="176">
        <f>SUM(DE141, -DE142)</f>
        <v>4.5499999999999999E-2</v>
      </c>
      <c r="DF185" s="146">
        <f>SUM(DF136, -DF138)</f>
        <v>4.3300000000000005E-2</v>
      </c>
      <c r="DG185" s="120">
        <f>SUM(DG136, -DG138)</f>
        <v>3.9E-2</v>
      </c>
      <c r="DH185" s="179">
        <f>SUM(DH141, -DH142)</f>
        <v>4.0899999999999999E-2</v>
      </c>
      <c r="DI185" s="166">
        <f>SUM(DI141, -DI142)</f>
        <v>0.05</v>
      </c>
      <c r="DJ185" s="115">
        <f>SUM(DJ140, -DJ141)</f>
        <v>5.1200000000000002E-2</v>
      </c>
      <c r="DK185" s="176">
        <f>SUM(DK140, -DK141)</f>
        <v>6.08E-2</v>
      </c>
      <c r="DL185" s="120">
        <f>SUM(DL137, -DL140)</f>
        <v>4.6200000000000005E-2</v>
      </c>
      <c r="DM185" s="115">
        <f>SUM(DM140, -DM141)</f>
        <v>5.2200000000000003E-2</v>
      </c>
      <c r="DN185" s="335">
        <f>SUM(DN136, -DN139)</f>
        <v>5.2600000000000001E-2</v>
      </c>
      <c r="DO185" s="346">
        <f>SUM(DO170, -DO175)</f>
        <v>0</v>
      </c>
      <c r="DP185" s="115">
        <f>SUM(DP139, -DP141)</f>
        <v>3.6199999999999996E-2</v>
      </c>
      <c r="DQ185" s="178">
        <f>SUM(DQ136, -DQ138)</f>
        <v>4.8000000000000001E-2</v>
      </c>
      <c r="DR185" s="144">
        <f>SUM(DR142, -DR143)</f>
        <v>5.2300000000000006E-2</v>
      </c>
      <c r="DS185" s="116">
        <f>SUM(DS140, -DS142)</f>
        <v>5.2500000000000005E-2</v>
      </c>
      <c r="DT185" s="187">
        <f>SUM(DT138, -DT141)</f>
        <v>5.2699999999999997E-2</v>
      </c>
      <c r="DU185" s="166">
        <f>SUM(DU138, -DU141)</f>
        <v>4.4999999999999998E-2</v>
      </c>
      <c r="DV185" s="120">
        <f>SUM(DV137, -DV141)</f>
        <v>5.0299999999999997E-2</v>
      </c>
      <c r="DW185" s="179">
        <f>SUM(DW140, -DW142)</f>
        <v>5.8700000000000002E-2</v>
      </c>
      <c r="DX185" s="120">
        <f>SUM(DX138, -DX141)</f>
        <v>6.8000000000000005E-2</v>
      </c>
      <c r="DY185" s="120">
        <f>SUM(DY138, -DY141)</f>
        <v>7.6600000000000001E-2</v>
      </c>
      <c r="DZ185" s="208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46">
        <f>SUM(EK137, -EK138)</f>
        <v>9.4000000000000004E-3</v>
      </c>
      <c r="EL185" s="120">
        <f>SUM(EL139, -EL142)</f>
        <v>1.7100000000000001E-2</v>
      </c>
      <c r="EM185" s="175">
        <f>SUM(EM141, -EM142)</f>
        <v>1.2800000000000002E-2</v>
      </c>
      <c r="EN185" s="146">
        <f>SUM(EN136, -EN140)</f>
        <v>1.2E-2</v>
      </c>
      <c r="EO185" s="116">
        <f>SUM(EO136, -EO139)</f>
        <v>2.2100000000000002E-2</v>
      </c>
      <c r="EP185" s="179">
        <f>SUM(EP140, -EP142)</f>
        <v>2.12E-2</v>
      </c>
      <c r="EQ185" s="120">
        <f>SUM(EQ136, -EQ138)</f>
        <v>1.6400000000000001E-2</v>
      </c>
      <c r="ER185" s="118">
        <f>SUM(ER136, -ER139)</f>
        <v>2.4100000000000003E-2</v>
      </c>
      <c r="ES185" s="120">
        <f>SUM(ES138, -ES140)</f>
        <v>3.2099999999999997E-2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  <c r="HC185" s="6">
        <f>SUM(HC171, -HC177)</f>
        <v>0</v>
      </c>
      <c r="HD185" s="6">
        <f>SUM(HD171, -HD177)</f>
        <v>0</v>
      </c>
      <c r="HE185" s="6">
        <f>SUM(HE171, -HE177)</f>
        <v>0</v>
      </c>
      <c r="HF185" s="6">
        <f>SUM(HF171, -HF177)</f>
        <v>0</v>
      </c>
      <c r="HG185" s="6">
        <f>SUM(HG170, -HG176)</f>
        <v>0</v>
      </c>
      <c r="HH185" s="6">
        <f>SUM(HH171, -HH177)</f>
        <v>0</v>
      </c>
      <c r="HI185" s="6">
        <f>SUM(HI170, -HI175)</f>
        <v>0</v>
      </c>
      <c r="HJ185" s="6">
        <f>SUM(HJ171, -HJ177)</f>
        <v>0</v>
      </c>
      <c r="HK185" s="6">
        <f>SUM(HK171, -HK177)</f>
        <v>0</v>
      </c>
      <c r="HL185" s="6">
        <f>SUM(HL171, -HL177)</f>
        <v>0</v>
      </c>
      <c r="HM185" s="6">
        <f>SUM(HM170, -HM176)</f>
        <v>0</v>
      </c>
      <c r="HN185" s="6">
        <f>SUM(HN171, -HN177)</f>
        <v>0</v>
      </c>
      <c r="HO185" s="6">
        <f>SUM(HO170, -HO175)</f>
        <v>0</v>
      </c>
      <c r="HP185" s="6">
        <f>SUM(HP171, -HP177)</f>
        <v>0</v>
      </c>
      <c r="HQ185" s="6">
        <f>SUM(HQ171, -HQ177)</f>
        <v>0</v>
      </c>
      <c r="HR185" s="6">
        <f>SUM(HR171, -HR177)</f>
        <v>0</v>
      </c>
      <c r="HS185" s="6">
        <f>SUM(HS170, -HS176)</f>
        <v>0</v>
      </c>
      <c r="HT185" s="6">
        <f>SUM(HT171, -HT177)</f>
        <v>0</v>
      </c>
      <c r="HU185" s="6">
        <f>SUM(HU170, -HU175)</f>
        <v>0</v>
      </c>
      <c r="HV185" s="6">
        <f>SUM(HV171, -HV177)</f>
        <v>0</v>
      </c>
      <c r="HW185" s="6">
        <f>SUM(HW171, -HW177)</f>
        <v>0</v>
      </c>
      <c r="HX185" s="6">
        <f>SUM(HX171, -HX177)</f>
        <v>0</v>
      </c>
      <c r="HY185" s="6">
        <f>SUM(HY170, -HY176)</f>
        <v>0</v>
      </c>
      <c r="HZ185" s="6">
        <f>SUM(HZ171, -HZ177)</f>
        <v>0</v>
      </c>
      <c r="IA185" s="6">
        <f>SUM(IA170, -IA175)</f>
        <v>0</v>
      </c>
      <c r="IB185" s="6">
        <f>SUM(IB171, -IB177)</f>
        <v>0</v>
      </c>
      <c r="IC185" s="6">
        <f>SUM(IC171, -IC177)</f>
        <v>0</v>
      </c>
      <c r="ID185" s="6">
        <f>SUM(ID171, -ID177)</f>
        <v>0</v>
      </c>
      <c r="IE185" s="6">
        <f>SUM(IE170, -IE176)</f>
        <v>0</v>
      </c>
      <c r="IF185" s="6">
        <f>SUM(IF171, -IF177)</f>
        <v>0</v>
      </c>
      <c r="IG185" s="6">
        <f>SUM(IG170, -IG175)</f>
        <v>0</v>
      </c>
      <c r="IH185" s="6">
        <f>SUM(IH171, -IH177)</f>
        <v>0</v>
      </c>
      <c r="II185" s="6">
        <f>SUM(II171, -II177)</f>
        <v>0</v>
      </c>
      <c r="IJ185" s="6">
        <f>SUM(IJ171, -IJ177)</f>
        <v>0</v>
      </c>
      <c r="IK185" s="6">
        <f>SUM(IK170, -IK176)</f>
        <v>0</v>
      </c>
      <c r="IL185" s="6">
        <f>SUM(IL171, -IL177)</f>
        <v>0</v>
      </c>
      <c r="IM185" s="6">
        <f>SUM(IM170, -IM175)</f>
        <v>0</v>
      </c>
      <c r="IN185" s="6">
        <f>SUM(IN171, -IN177)</f>
        <v>0</v>
      </c>
      <c r="IO185" s="6">
        <f>SUM(IO171, -IO177)</f>
        <v>0</v>
      </c>
      <c r="IP185" s="6">
        <f>SUM(IP171, -IP177)</f>
        <v>0</v>
      </c>
      <c r="IQ185" s="6">
        <f>SUM(IQ170, -IQ176)</f>
        <v>0</v>
      </c>
      <c r="IR185" s="6">
        <f>SUM(IR171, -IR177)</f>
        <v>0</v>
      </c>
      <c r="IS185" s="6">
        <f>SUM(IS170, -IS175)</f>
        <v>0</v>
      </c>
      <c r="IT185" s="6">
        <f>SUM(IT171, -IT177)</f>
        <v>0</v>
      </c>
      <c r="IU185" s="6">
        <f>SUM(IU171, -IU177)</f>
        <v>0</v>
      </c>
      <c r="IV185" s="6">
        <f>SUM(IV171, -IV177)</f>
        <v>0</v>
      </c>
      <c r="IW185" s="6">
        <f>SUM(IW170, -IW176)</f>
        <v>0</v>
      </c>
      <c r="IX185" s="6">
        <f>SUM(IX171, -IX177)</f>
        <v>0</v>
      </c>
      <c r="IY185" s="6">
        <f>SUM(IY170, -IY175)</f>
        <v>0</v>
      </c>
      <c r="IZ185" s="6">
        <f>SUM(IZ171, -IZ177)</f>
        <v>0</v>
      </c>
      <c r="JA185" s="6">
        <f>SUM(JA171, -JA177)</f>
        <v>0</v>
      </c>
      <c r="JB185" s="6">
        <f>SUM(JB171, -JB177)</f>
        <v>0</v>
      </c>
      <c r="JC185" s="6">
        <f>SUM(JC170, -JC176)</f>
        <v>0</v>
      </c>
      <c r="JD185" s="6">
        <f>SUM(JD171, -JD177)</f>
        <v>0</v>
      </c>
      <c r="JE185" s="6">
        <f>SUM(JE170, -JE175)</f>
        <v>0</v>
      </c>
      <c r="JF185" s="6">
        <f>SUM(JF171, -JF177)</f>
        <v>0</v>
      </c>
      <c r="JG185" s="6">
        <f>SUM(JG171, -JG177)</f>
        <v>0</v>
      </c>
      <c r="JH185" s="6">
        <f>SUM(JH171, -JH177)</f>
        <v>0</v>
      </c>
      <c r="JI185" s="6">
        <f>SUM(JI170, -JI176)</f>
        <v>0</v>
      </c>
      <c r="JJ185" s="6">
        <f>SUM(JJ171, -JJ177)</f>
        <v>0</v>
      </c>
      <c r="JK185" s="6">
        <f>SUM(JK170, -JK175)</f>
        <v>0</v>
      </c>
      <c r="JL185" s="6">
        <f>SUM(JL171, -JL177)</f>
        <v>0</v>
      </c>
      <c r="JM185" s="6">
        <f>SUM(JM171, -JM177)</f>
        <v>0</v>
      </c>
      <c r="JN185" s="6">
        <f>SUM(JN171, -JN177)</f>
        <v>0</v>
      </c>
      <c r="JO185" s="6">
        <f>SUM(JO170, -JO176)</f>
        <v>0</v>
      </c>
      <c r="JP185" s="6">
        <f>SUM(JP171, -JP177)</f>
        <v>0</v>
      </c>
      <c r="JQ185" s="6">
        <f>SUM(JQ171, -JQ177)</f>
        <v>0</v>
      </c>
      <c r="JR185" s="6">
        <f>SUM(JR170, -JR176)</f>
        <v>0</v>
      </c>
      <c r="JS185" s="6">
        <f>SUM(JS171, -JS177)</f>
        <v>0</v>
      </c>
    </row>
    <row r="186" spans="71:279" ht="15.75" thickBot="1" x14ac:dyDescent="0.3">
      <c r="BS186" s="164" t="s">
        <v>52</v>
      </c>
      <c r="BT186" s="121" t="s">
        <v>57</v>
      </c>
      <c r="BU186" s="182" t="s">
        <v>63</v>
      </c>
      <c r="BV186" s="154" t="s">
        <v>45</v>
      </c>
      <c r="BW186" s="122" t="s">
        <v>45</v>
      </c>
      <c r="BX186" s="182" t="s">
        <v>63</v>
      </c>
      <c r="BY186" s="223" t="s">
        <v>49</v>
      </c>
      <c r="BZ186" s="42" t="s">
        <v>68</v>
      </c>
      <c r="CA186" s="147" t="s">
        <v>49</v>
      </c>
      <c r="CB186" s="142" t="s">
        <v>68</v>
      </c>
      <c r="CC186" s="117" t="s">
        <v>68</v>
      </c>
      <c r="CD186" s="183" t="s">
        <v>46</v>
      </c>
      <c r="CE186" s="154" t="s">
        <v>46</v>
      </c>
      <c r="CF186" s="122" t="s">
        <v>44</v>
      </c>
      <c r="CG186" s="183" t="s">
        <v>49</v>
      </c>
      <c r="CH186" s="154" t="s">
        <v>49</v>
      </c>
      <c r="CI186" s="121" t="s">
        <v>60</v>
      </c>
      <c r="CJ186" s="184" t="s">
        <v>51</v>
      </c>
      <c r="CK186" s="156" t="s">
        <v>57</v>
      </c>
      <c r="CL186" s="121" t="s">
        <v>51</v>
      </c>
      <c r="CM186" s="184" t="s">
        <v>57</v>
      </c>
      <c r="CN186" s="142" t="s">
        <v>70</v>
      </c>
      <c r="CO186" s="117" t="s">
        <v>70</v>
      </c>
      <c r="CP186" s="174" t="s">
        <v>63</v>
      </c>
      <c r="CQ186" s="142" t="s">
        <v>55</v>
      </c>
      <c r="CR186" s="122" t="s">
        <v>48</v>
      </c>
      <c r="CS186" s="177" t="s">
        <v>49</v>
      </c>
      <c r="CT186" s="156" t="s">
        <v>84</v>
      </c>
      <c r="CU186" s="121" t="s">
        <v>51</v>
      </c>
      <c r="CV186" s="174" t="s">
        <v>63</v>
      </c>
      <c r="CW186" s="156" t="s">
        <v>57</v>
      </c>
      <c r="CX186" s="168" t="s">
        <v>59</v>
      </c>
      <c r="CY186" s="186" t="s">
        <v>48</v>
      </c>
      <c r="CZ186" s="200" t="s">
        <v>59</v>
      </c>
      <c r="DA186" s="188" t="s">
        <v>53</v>
      </c>
      <c r="DB186" s="183" t="s">
        <v>45</v>
      </c>
      <c r="DC186" s="152" t="s">
        <v>63</v>
      </c>
      <c r="DD186" s="260" t="s">
        <v>54</v>
      </c>
      <c r="DE186" s="182" t="s">
        <v>63</v>
      </c>
      <c r="DF186" s="156" t="s">
        <v>84</v>
      </c>
      <c r="DG186" s="260" t="s">
        <v>54</v>
      </c>
      <c r="DH186" s="199" t="s">
        <v>44</v>
      </c>
      <c r="DI186" s="158" t="s">
        <v>36</v>
      </c>
      <c r="DJ186" s="188" t="s">
        <v>44</v>
      </c>
      <c r="DK186" s="180" t="s">
        <v>36</v>
      </c>
      <c r="DL186" s="188" t="s">
        <v>55</v>
      </c>
      <c r="DM186" s="119" t="s">
        <v>37</v>
      </c>
      <c r="DN186" s="329" t="s">
        <v>60</v>
      </c>
      <c r="DO186" s="345"/>
      <c r="DP186" s="260" t="s">
        <v>54</v>
      </c>
      <c r="DQ186" s="186" t="s">
        <v>59</v>
      </c>
      <c r="DR186" s="142" t="s">
        <v>65</v>
      </c>
      <c r="DS186" s="117" t="s">
        <v>65</v>
      </c>
      <c r="DT186" s="186" t="s">
        <v>59</v>
      </c>
      <c r="DU186" s="142" t="s">
        <v>65</v>
      </c>
      <c r="DV186" s="122" t="s">
        <v>48</v>
      </c>
      <c r="DW186" s="184" t="s">
        <v>84</v>
      </c>
      <c r="DX186" s="168" t="s">
        <v>64</v>
      </c>
      <c r="DY186" s="121" t="s">
        <v>59</v>
      </c>
      <c r="DZ186" s="117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63" t="s">
        <v>84</v>
      </c>
      <c r="EL186" s="123" t="s">
        <v>47</v>
      </c>
      <c r="EM186" s="182" t="s">
        <v>53</v>
      </c>
      <c r="EN186" s="163" t="s">
        <v>84</v>
      </c>
      <c r="EO186" s="168" t="s">
        <v>48</v>
      </c>
      <c r="EP186" s="182" t="s">
        <v>47</v>
      </c>
      <c r="EQ186" s="122" t="s">
        <v>44</v>
      </c>
      <c r="ER186" s="121" t="s">
        <v>57</v>
      </c>
      <c r="ES186" s="123" t="s">
        <v>53</v>
      </c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</row>
    <row r="187" spans="71:279" ht="15.75" thickBot="1" x14ac:dyDescent="0.3">
      <c r="BS187" s="153">
        <f>SUM(BS137, -BS140)</f>
        <v>4.5000000000000005E-3</v>
      </c>
      <c r="BT187" s="116">
        <f>SUM(BT137, -BT140)</f>
        <v>1.15E-2</v>
      </c>
      <c r="BU187" s="176">
        <f>SUM(BU142, -BU143)</f>
        <v>1.5700000000000002E-2</v>
      </c>
      <c r="BV187" s="166">
        <f>SUM(BV138, -BV140)</f>
        <v>1.9199999999999998E-2</v>
      </c>
      <c r="BW187" s="208">
        <f>SUM(BW138, -BW140)</f>
        <v>2.6600000000000002E-2</v>
      </c>
      <c r="BX187" s="176">
        <f>SUM(BX142, -BX143)</f>
        <v>2.5099999999999997E-2</v>
      </c>
      <c r="BY187" s="224">
        <f>SUM(BY136, -BY138)</f>
        <v>1.67E-2</v>
      </c>
      <c r="BZ187" s="93">
        <f>SUM(BZ136, -BZ139)</f>
        <v>2.6599999999999999E-2</v>
      </c>
      <c r="CA187" s="151">
        <f>SUM(CA137, -CA139)</f>
        <v>2.3799999999999998E-2</v>
      </c>
      <c r="CB187" s="144">
        <f>SUM(CB138, -CB141)</f>
        <v>2.8499999999999998E-2</v>
      </c>
      <c r="CC187" s="116">
        <f>SUM(CC138, -CC140)</f>
        <v>2.7699999999999999E-2</v>
      </c>
      <c r="CD187" s="273">
        <f>SUM(CD137, -CD140)</f>
        <v>3.7200000000000004E-2</v>
      </c>
      <c r="CE187" s="246">
        <f>SUM(CE137, -CE140)</f>
        <v>3.39E-2</v>
      </c>
      <c r="CF187" s="120">
        <f>SUM(CF138, -CF141)</f>
        <v>4.4999999999999998E-2</v>
      </c>
      <c r="CG187" s="179">
        <f>SUM(CG138, -CG141)</f>
        <v>4.2599999999999999E-2</v>
      </c>
      <c r="CH187" s="146">
        <f>SUM(CH138, -CH141)</f>
        <v>4.8299999999999996E-2</v>
      </c>
      <c r="CI187" s="120">
        <f>SUM(CI138, -CI141)</f>
        <v>4.8100000000000004E-2</v>
      </c>
      <c r="CJ187" s="179">
        <f>SUM(CJ137, -CJ140)</f>
        <v>3.5000000000000003E-2</v>
      </c>
      <c r="CK187" s="144">
        <f>SUM(CK137, -CK140)</f>
        <v>4.3400000000000001E-2</v>
      </c>
      <c r="CL187" s="120">
        <f>SUM(CL137, -CL140)</f>
        <v>3.04E-2</v>
      </c>
      <c r="CM187" s="176">
        <f>SUM(CM137, -CM140)</f>
        <v>4.1299999999999996E-2</v>
      </c>
      <c r="CN187" s="146">
        <f>SUM(CN138, -CN141)</f>
        <v>4.5100000000000001E-2</v>
      </c>
      <c r="CO187" s="120">
        <f>SUM(CO137, -CO140)</f>
        <v>4.7600000000000003E-2</v>
      </c>
      <c r="CP187" s="176">
        <f>SUM(CP141, -CP142)</f>
        <v>5.74E-2</v>
      </c>
      <c r="CQ187" s="148">
        <f>SUM(CQ137, -CQ140)</f>
        <v>4.2499999999999996E-2</v>
      </c>
      <c r="CR187" s="120">
        <f>SUM(CR138, -CR141)</f>
        <v>3.32E-2</v>
      </c>
      <c r="CS187" s="179">
        <f>SUM(CS137, -CS138)</f>
        <v>3.56E-2</v>
      </c>
      <c r="CT187" s="144">
        <f>SUM(CT140, -CT142)</f>
        <v>3.6000000000000004E-2</v>
      </c>
      <c r="CU187" s="120">
        <f>SUM(CU140, -CU141)</f>
        <v>3.9600000000000003E-2</v>
      </c>
      <c r="CV187" s="176">
        <f>SUM(CV141, -CV143)</f>
        <v>4.07E-2</v>
      </c>
      <c r="CW187" s="144">
        <f>SUM(CW137, -CW141)</f>
        <v>2.7799999999999998E-2</v>
      </c>
      <c r="CX187" s="115">
        <f>SUM(CX137, -CX139)</f>
        <v>3.6600000000000001E-2</v>
      </c>
      <c r="CY187" s="179">
        <f>SUM(CY137, -CY139)</f>
        <v>3.2399999999999998E-2</v>
      </c>
      <c r="CZ187" s="153">
        <f>SUM(CZ137, -CZ140)</f>
        <v>2.8300000000000002E-2</v>
      </c>
      <c r="DA187" s="116">
        <f>SUM(DA141, -DA142)</f>
        <v>3.0300000000000004E-2</v>
      </c>
      <c r="DB187" s="187">
        <f>SUM(DB137, -DB140)</f>
        <v>1.52E-2</v>
      </c>
      <c r="DC187" s="144">
        <f>SUM(DC142, -DC143)</f>
        <v>1.7300000000000003E-2</v>
      </c>
      <c r="DD187" s="118">
        <f>SUM(DD138, -DD141)</f>
        <v>2.7299999999999998E-2</v>
      </c>
      <c r="DE187" s="176">
        <f>SUM(DE142, -DE143)</f>
        <v>3.6600000000000001E-2</v>
      </c>
      <c r="DF187" s="144">
        <f>SUM(DF141, -DF142)</f>
        <v>4.2699999999999995E-2</v>
      </c>
      <c r="DG187" s="118">
        <f>SUM(DG137, -DG140)</f>
        <v>3.7900000000000003E-2</v>
      </c>
      <c r="DH187" s="179">
        <f>SUM(DH137, -DH139)</f>
        <v>3.95E-2</v>
      </c>
      <c r="DI187" s="144">
        <f>SUM(DI136, -DI139)</f>
        <v>4.9700000000000001E-2</v>
      </c>
      <c r="DJ187" s="120">
        <f>SUM(DJ136, -DJ139)</f>
        <v>4.53E-2</v>
      </c>
      <c r="DK187" s="176">
        <f>SUM(DK136, -DK138)</f>
        <v>5.2000000000000005E-2</v>
      </c>
      <c r="DL187" s="118">
        <f>SUM(DL137, -DL139)</f>
        <v>4.3499999999999997E-2</v>
      </c>
      <c r="DM187" s="120">
        <f>SUM(DM136, -DM137)</f>
        <v>4.8000000000000001E-2</v>
      </c>
      <c r="DN187" s="330">
        <f>SUM(DN138, -DN140)</f>
        <v>4.5100000000000001E-2</v>
      </c>
      <c r="DO187" s="346">
        <f>SUM(DO176, -DO183,)</f>
        <v>0</v>
      </c>
      <c r="DP187" s="118">
        <f>SUM(DP136, -DP139)</f>
        <v>3.5200000000000002E-2</v>
      </c>
      <c r="DQ187" s="175">
        <f>SUM(DQ138, -DQ141)</f>
        <v>3.6299999999999999E-2</v>
      </c>
      <c r="DR187" s="146">
        <f>SUM(DR140, -DR142)</f>
        <v>4.9599999999999998E-2</v>
      </c>
      <c r="DS187" s="120">
        <f>SUM(DS141, -DS142)</f>
        <v>5.0299999999999997E-2</v>
      </c>
      <c r="DT187" s="175">
        <f>SUM(DT139, -DT141)</f>
        <v>4.0800000000000003E-2</v>
      </c>
      <c r="DU187" s="146">
        <f>SUM(DU140, -DU142)</f>
        <v>4.1700000000000001E-2</v>
      </c>
      <c r="DV187" s="120">
        <f>SUM(DV138, -DV141)</f>
        <v>4.2900000000000001E-2</v>
      </c>
      <c r="DW187" s="176">
        <f>SUM(DW141, -DW142)</f>
        <v>5.6599999999999998E-2</v>
      </c>
      <c r="DX187" s="120">
        <f>SUM(DX141, -DX142)</f>
        <v>5.779999999999999E-2</v>
      </c>
      <c r="DY187" s="115">
        <f>SUM(DY139, -DY141)</f>
        <v>7.0800000000000002E-2</v>
      </c>
      <c r="DZ187" s="116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458">SUM(EC176, -EC183)</f>
        <v>0</v>
      </c>
      <c r="ED187" s="6">
        <f t="shared" si="458"/>
        <v>0</v>
      </c>
      <c r="EE187" s="6">
        <f t="shared" si="458"/>
        <v>0</v>
      </c>
      <c r="EF187" s="6">
        <f t="shared" si="458"/>
        <v>0</v>
      </c>
      <c r="EG187" s="6">
        <f t="shared" si="458"/>
        <v>0</v>
      </c>
      <c r="EH187" s="6">
        <f t="shared" si="458"/>
        <v>0</v>
      </c>
      <c r="EI187" s="6">
        <f t="shared" si="458"/>
        <v>0</v>
      </c>
      <c r="EK187" s="144">
        <f>SUM(EK138, -EK142)</f>
        <v>4.1999999999999997E-3</v>
      </c>
      <c r="EL187" s="120">
        <f>SUM(EL137, -EL139)</f>
        <v>1.7100000000000001E-2</v>
      </c>
      <c r="EM187" s="176">
        <f>SUM(EM140, -EM141)</f>
        <v>1.18E-2</v>
      </c>
      <c r="EN187" s="144">
        <f>SUM(EN140, -EN141)</f>
        <v>9.7999999999999997E-3</v>
      </c>
      <c r="EO187" s="120">
        <f>SUM(EO137, -EO139)</f>
        <v>1.9099999999999999E-2</v>
      </c>
      <c r="EP187" s="179">
        <f>SUM(EP137, -EP140)</f>
        <v>1.89E-2</v>
      </c>
      <c r="EQ187" s="120">
        <f>SUM(EQ140, -EQ142)</f>
        <v>1.6299999999999999E-2</v>
      </c>
      <c r="ER187" s="116">
        <f>SUM(ER139, -ER141)</f>
        <v>2.1900000000000003E-2</v>
      </c>
      <c r="ES187" s="116">
        <f>SUM(ES138, -ES139)</f>
        <v>2.9899999999999999E-2</v>
      </c>
      <c r="ET187" s="6">
        <f t="shared" ref="ES187:EV187" si="459">SUM(ET176, -ET183)</f>
        <v>0</v>
      </c>
      <c r="EU187" s="6">
        <f t="shared" si="459"/>
        <v>0</v>
      </c>
      <c r="EV187" s="6">
        <f t="shared" si="459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60">SUM(EY176, -EY183)</f>
        <v>0</v>
      </c>
      <c r="EZ187" s="6">
        <f t="shared" si="460"/>
        <v>0</v>
      </c>
      <c r="FA187" s="6">
        <f t="shared" si="460"/>
        <v>0</v>
      </c>
      <c r="FB187" s="6">
        <f t="shared" si="460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61">SUM(FE176, -FE183)</f>
        <v>0</v>
      </c>
      <c r="FF187" s="6">
        <f t="shared" si="461"/>
        <v>0</v>
      </c>
      <c r="FG187" s="6">
        <f t="shared" si="461"/>
        <v>0</v>
      </c>
      <c r="FH187" s="6">
        <f t="shared" si="461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62">SUM(FK176, -FK183)</f>
        <v>0</v>
      </c>
      <c r="FL187" s="6">
        <f t="shared" si="462"/>
        <v>0</v>
      </c>
      <c r="FM187" s="6">
        <f t="shared" si="462"/>
        <v>0</v>
      </c>
      <c r="FN187" s="6">
        <f t="shared" si="462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63">SUM(FQ176, -FQ183)</f>
        <v>0</v>
      </c>
      <c r="FR187" s="6">
        <f t="shared" si="463"/>
        <v>0</v>
      </c>
      <c r="FS187" s="6">
        <f t="shared" si="463"/>
        <v>0</v>
      </c>
      <c r="FT187" s="6">
        <f t="shared" si="463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64">SUM(FW176, -FW183)</f>
        <v>0</v>
      </c>
      <c r="FX187" s="6">
        <f t="shared" si="464"/>
        <v>0</v>
      </c>
      <c r="FY187" s="6">
        <f t="shared" si="464"/>
        <v>0</v>
      </c>
      <c r="FZ187" s="6">
        <f t="shared" si="464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65">SUM(GC176, -GC183)</f>
        <v>0</v>
      </c>
      <c r="GD187" s="6">
        <f t="shared" si="465"/>
        <v>0</v>
      </c>
      <c r="GE187" s="6">
        <f t="shared" si="465"/>
        <v>0</v>
      </c>
      <c r="GF187" s="6">
        <f t="shared" si="465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66">SUM(GI176, -GI183)</f>
        <v>0</v>
      </c>
      <c r="GJ187" s="6">
        <f t="shared" si="466"/>
        <v>0</v>
      </c>
      <c r="GK187" s="6">
        <f t="shared" si="466"/>
        <v>0</v>
      </c>
      <c r="GL187" s="6">
        <f t="shared" si="466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67">SUM(GO176, -GO183)</f>
        <v>0</v>
      </c>
      <c r="GP187" s="6">
        <f t="shared" si="467"/>
        <v>0</v>
      </c>
      <c r="GQ187" s="6">
        <f t="shared" si="467"/>
        <v>0</v>
      </c>
      <c r="GR187" s="6">
        <f t="shared" si="467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68">SUM(GU176, -GU183)</f>
        <v>0</v>
      </c>
      <c r="GV187" s="6">
        <f t="shared" si="468"/>
        <v>0</v>
      </c>
      <c r="GW187" s="6">
        <f t="shared" si="468"/>
        <v>0</v>
      </c>
      <c r="GX187" s="6">
        <f t="shared" si="468"/>
        <v>0</v>
      </c>
      <c r="GY187" s="6">
        <f t="shared" si="468"/>
        <v>0</v>
      </c>
      <c r="GZ187" s="6">
        <f t="shared" si="468"/>
        <v>0</v>
      </c>
      <c r="HA187" s="6">
        <f t="shared" si="468"/>
        <v>0</v>
      </c>
      <c r="HC187" s="6">
        <f t="shared" ref="HC187:HD187" si="469">SUM(HC176, -HC183)</f>
        <v>0</v>
      </c>
      <c r="HD187" s="6">
        <f t="shared" si="469"/>
        <v>0</v>
      </c>
      <c r="HE187" s="6">
        <f t="shared" ref="HE187:HH187" si="470">SUM(HE176, -HE183)</f>
        <v>0</v>
      </c>
      <c r="HF187" s="6">
        <f t="shared" si="470"/>
        <v>0</v>
      </c>
      <c r="HG187" s="6">
        <f t="shared" si="470"/>
        <v>0</v>
      </c>
      <c r="HH187" s="6">
        <f t="shared" si="470"/>
        <v>0</v>
      </c>
      <c r="HI187" s="6">
        <f>SUM(HI176, -HI183,)</f>
        <v>0</v>
      </c>
      <c r="HJ187" s="6">
        <f>SUM(HJ176, -HJ183,)</f>
        <v>0</v>
      </c>
      <c r="HK187" s="6">
        <f t="shared" ref="HK187:HN187" si="471">SUM(HK176, -HK183)</f>
        <v>0</v>
      </c>
      <c r="HL187" s="6">
        <f t="shared" si="471"/>
        <v>0</v>
      </c>
      <c r="HM187" s="6">
        <f t="shared" si="471"/>
        <v>0</v>
      </c>
      <c r="HN187" s="6">
        <f t="shared" si="471"/>
        <v>0</v>
      </c>
      <c r="HO187" s="6">
        <f>SUM(HO176, -HO183,)</f>
        <v>0</v>
      </c>
      <c r="HP187" s="6">
        <f>SUM(HP176, -HP183,)</f>
        <v>0</v>
      </c>
      <c r="HQ187" s="6">
        <f t="shared" ref="HQ187:HT187" si="472">SUM(HQ176, -HQ183)</f>
        <v>0</v>
      </c>
      <c r="HR187" s="6">
        <f t="shared" si="472"/>
        <v>0</v>
      </c>
      <c r="HS187" s="6">
        <f t="shared" si="472"/>
        <v>0</v>
      </c>
      <c r="HT187" s="6">
        <f t="shared" si="472"/>
        <v>0</v>
      </c>
      <c r="HU187" s="6">
        <f>SUM(HU176, -HU183,)</f>
        <v>0</v>
      </c>
      <c r="HV187" s="6">
        <f>SUM(HV176, -HV183,)</f>
        <v>0</v>
      </c>
      <c r="HW187" s="6">
        <f t="shared" ref="HW187:HZ187" si="473">SUM(HW176, -HW183)</f>
        <v>0</v>
      </c>
      <c r="HX187" s="6">
        <f t="shared" si="473"/>
        <v>0</v>
      </c>
      <c r="HY187" s="6">
        <f t="shared" si="473"/>
        <v>0</v>
      </c>
      <c r="HZ187" s="6">
        <f t="shared" si="473"/>
        <v>0</v>
      </c>
      <c r="IA187" s="6">
        <f>SUM(IA176, -IA183,)</f>
        <v>0</v>
      </c>
      <c r="IB187" s="6">
        <f>SUM(IB176, -IB183,)</f>
        <v>0</v>
      </c>
      <c r="IC187" s="6">
        <f t="shared" ref="IC187:IF187" si="474">SUM(IC176, -IC183)</f>
        <v>0</v>
      </c>
      <c r="ID187" s="6">
        <f t="shared" si="474"/>
        <v>0</v>
      </c>
      <c r="IE187" s="6">
        <f t="shared" si="474"/>
        <v>0</v>
      </c>
      <c r="IF187" s="6">
        <f t="shared" si="474"/>
        <v>0</v>
      </c>
      <c r="IG187" s="6">
        <f>SUM(IG176, -IG183,)</f>
        <v>0</v>
      </c>
      <c r="IH187" s="6">
        <f>SUM(IH176, -IH183,)</f>
        <v>0</v>
      </c>
      <c r="II187" s="6">
        <f t="shared" ref="II187:IL187" si="475">SUM(II176, -II183)</f>
        <v>0</v>
      </c>
      <c r="IJ187" s="6">
        <f t="shared" si="475"/>
        <v>0</v>
      </c>
      <c r="IK187" s="6">
        <f t="shared" si="475"/>
        <v>0</v>
      </c>
      <c r="IL187" s="6">
        <f t="shared" si="475"/>
        <v>0</v>
      </c>
      <c r="IM187" s="6">
        <f>SUM(IM176, -IM183,)</f>
        <v>0</v>
      </c>
      <c r="IN187" s="6">
        <f>SUM(IN176, -IN183,)</f>
        <v>0</v>
      </c>
      <c r="IO187" s="6">
        <f t="shared" ref="IO187:IR187" si="476">SUM(IO176, -IO183)</f>
        <v>0</v>
      </c>
      <c r="IP187" s="6">
        <f t="shared" si="476"/>
        <v>0</v>
      </c>
      <c r="IQ187" s="6">
        <f t="shared" si="476"/>
        <v>0</v>
      </c>
      <c r="IR187" s="6">
        <f t="shared" si="476"/>
        <v>0</v>
      </c>
      <c r="IS187" s="6">
        <f>SUM(IS176, -IS183,)</f>
        <v>0</v>
      </c>
      <c r="IT187" s="6">
        <f>SUM(IT176, -IT183,)</f>
        <v>0</v>
      </c>
      <c r="IU187" s="6">
        <f t="shared" ref="IU187:IX187" si="477">SUM(IU176, -IU183)</f>
        <v>0</v>
      </c>
      <c r="IV187" s="6">
        <f t="shared" si="477"/>
        <v>0</v>
      </c>
      <c r="IW187" s="6">
        <f t="shared" si="477"/>
        <v>0</v>
      </c>
      <c r="IX187" s="6">
        <f t="shared" si="477"/>
        <v>0</v>
      </c>
      <c r="IY187" s="6">
        <f>SUM(IY176, -IY183,)</f>
        <v>0</v>
      </c>
      <c r="IZ187" s="6">
        <f>SUM(IZ176, -IZ183,)</f>
        <v>0</v>
      </c>
      <c r="JA187" s="6">
        <f t="shared" ref="JA187:JD187" si="478">SUM(JA176, -JA183)</f>
        <v>0</v>
      </c>
      <c r="JB187" s="6">
        <f t="shared" si="478"/>
        <v>0</v>
      </c>
      <c r="JC187" s="6">
        <f t="shared" si="478"/>
        <v>0</v>
      </c>
      <c r="JD187" s="6">
        <f t="shared" si="478"/>
        <v>0</v>
      </c>
      <c r="JE187" s="6">
        <f>SUM(JE176, -JE183,)</f>
        <v>0</v>
      </c>
      <c r="JF187" s="6">
        <f>SUM(JF176, -JF183,)</f>
        <v>0</v>
      </c>
      <c r="JG187" s="6">
        <f t="shared" ref="JG187:JJ187" si="479">SUM(JG176, -JG183)</f>
        <v>0</v>
      </c>
      <c r="JH187" s="6">
        <f t="shared" si="479"/>
        <v>0</v>
      </c>
      <c r="JI187" s="6">
        <f t="shared" si="479"/>
        <v>0</v>
      </c>
      <c r="JJ187" s="6">
        <f t="shared" si="479"/>
        <v>0</v>
      </c>
      <c r="JK187" s="6">
        <f>SUM(JK176, -JK183,)</f>
        <v>0</v>
      </c>
      <c r="JL187" s="6">
        <f>SUM(JL176, -JL183,)</f>
        <v>0</v>
      </c>
      <c r="JM187" s="6">
        <f t="shared" ref="JM187:JS187" si="480">SUM(JM176, -JM183)</f>
        <v>0</v>
      </c>
      <c r="JN187" s="6">
        <f t="shared" si="480"/>
        <v>0</v>
      </c>
      <c r="JO187" s="6">
        <f t="shared" si="480"/>
        <v>0</v>
      </c>
      <c r="JP187" s="6">
        <f t="shared" si="480"/>
        <v>0</v>
      </c>
      <c r="JQ187" s="6">
        <f t="shared" si="480"/>
        <v>0</v>
      </c>
      <c r="JR187" s="6">
        <f t="shared" si="480"/>
        <v>0</v>
      </c>
      <c r="JS187" s="6">
        <f t="shared" si="480"/>
        <v>0</v>
      </c>
    </row>
    <row r="188" spans="71:279" ht="15.75" thickBot="1" x14ac:dyDescent="0.3">
      <c r="BS188" s="154" t="s">
        <v>46</v>
      </c>
      <c r="BT188" s="119" t="s">
        <v>42</v>
      </c>
      <c r="BU188" s="199" t="s">
        <v>53</v>
      </c>
      <c r="BV188" s="200" t="s">
        <v>64</v>
      </c>
      <c r="BW188" s="122" t="s">
        <v>44</v>
      </c>
      <c r="BX188" s="183" t="s">
        <v>45</v>
      </c>
      <c r="BY188" s="227" t="s">
        <v>53</v>
      </c>
      <c r="BZ188" s="32" t="s">
        <v>53</v>
      </c>
      <c r="CA188" s="147" t="s">
        <v>68</v>
      </c>
      <c r="CB188" s="142" t="s">
        <v>70</v>
      </c>
      <c r="CC188" s="117" t="s">
        <v>70</v>
      </c>
      <c r="CD188" s="177" t="s">
        <v>55</v>
      </c>
      <c r="CE188" s="156" t="s">
        <v>51</v>
      </c>
      <c r="CF188" s="114" t="s">
        <v>52</v>
      </c>
      <c r="CG188" s="174" t="s">
        <v>70</v>
      </c>
      <c r="CH188" s="152" t="s">
        <v>70</v>
      </c>
      <c r="CI188" s="188" t="s">
        <v>55</v>
      </c>
      <c r="CJ188" s="184" t="s">
        <v>45</v>
      </c>
      <c r="CK188" s="156" t="s">
        <v>60</v>
      </c>
      <c r="CL188" s="122" t="s">
        <v>46</v>
      </c>
      <c r="CM188" s="177" t="s">
        <v>55</v>
      </c>
      <c r="CN188" s="156" t="s">
        <v>51</v>
      </c>
      <c r="CO188" s="122" t="s">
        <v>44</v>
      </c>
      <c r="CP188" s="177" t="s">
        <v>55</v>
      </c>
      <c r="CQ188" s="142" t="s">
        <v>68</v>
      </c>
      <c r="CR188" s="117" t="s">
        <v>55</v>
      </c>
      <c r="CS188" s="186" t="s">
        <v>67</v>
      </c>
      <c r="CT188" s="200" t="s">
        <v>59</v>
      </c>
      <c r="CU188" s="117" t="s">
        <v>60</v>
      </c>
      <c r="CV188" s="177" t="s">
        <v>70</v>
      </c>
      <c r="CW188" s="154" t="s">
        <v>46</v>
      </c>
      <c r="CX188" s="121" t="s">
        <v>57</v>
      </c>
      <c r="CY188" s="199" t="s">
        <v>53</v>
      </c>
      <c r="CZ188" s="164" t="s">
        <v>53</v>
      </c>
      <c r="DA188" s="123" t="s">
        <v>63</v>
      </c>
      <c r="DB188" s="177" t="s">
        <v>55</v>
      </c>
      <c r="DC188" s="154" t="s">
        <v>44</v>
      </c>
      <c r="DD188" s="122" t="s">
        <v>48</v>
      </c>
      <c r="DE188" s="180" t="s">
        <v>41</v>
      </c>
      <c r="DF188" s="164" t="s">
        <v>44</v>
      </c>
      <c r="DG188" s="188" t="s">
        <v>44</v>
      </c>
      <c r="DH188" s="180" t="s">
        <v>42</v>
      </c>
      <c r="DI188" s="158" t="s">
        <v>42</v>
      </c>
      <c r="DJ188" s="188" t="s">
        <v>55</v>
      </c>
      <c r="DK188" s="199" t="s">
        <v>55</v>
      </c>
      <c r="DL188" s="119" t="s">
        <v>36</v>
      </c>
      <c r="DM188" s="168" t="s">
        <v>67</v>
      </c>
      <c r="DN188" s="331" t="s">
        <v>44</v>
      </c>
      <c r="DO188" s="345"/>
      <c r="DP188" s="188" t="s">
        <v>55</v>
      </c>
      <c r="DQ188" s="184" t="s">
        <v>84</v>
      </c>
      <c r="DR188" s="156" t="s">
        <v>84</v>
      </c>
      <c r="DS188" s="123" t="s">
        <v>63</v>
      </c>
      <c r="DT188" s="180" t="s">
        <v>42</v>
      </c>
      <c r="DU188" s="200" t="s">
        <v>59</v>
      </c>
      <c r="DV188" s="119" t="s">
        <v>38</v>
      </c>
      <c r="DW188" s="183" t="s">
        <v>45</v>
      </c>
      <c r="DX188" s="119" t="s">
        <v>42</v>
      </c>
      <c r="DY188" s="122" t="s">
        <v>49</v>
      </c>
      <c r="DZ188" s="121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63" t="s">
        <v>53</v>
      </c>
      <c r="EL188" s="117" t="s">
        <v>49</v>
      </c>
      <c r="EM188" s="183" t="s">
        <v>47</v>
      </c>
      <c r="EN188" s="200" t="s">
        <v>48</v>
      </c>
      <c r="EO188" s="123" t="s">
        <v>47</v>
      </c>
      <c r="EP188" s="180" t="s">
        <v>36</v>
      </c>
      <c r="EQ188" s="168" t="s">
        <v>48</v>
      </c>
      <c r="ER188" s="119" t="s">
        <v>40</v>
      </c>
      <c r="ES188" s="188" t="s">
        <v>51</v>
      </c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</row>
    <row r="189" spans="71:279" ht="15.75" thickBot="1" x14ac:dyDescent="0.3">
      <c r="BS189" s="246">
        <f>SUM(BS138, -BS140)</f>
        <v>3.7000000000000002E-3</v>
      </c>
      <c r="BT189" s="120">
        <f>SUM(BT139, -BT141)</f>
        <v>1.06E-2</v>
      </c>
      <c r="BU189" s="176">
        <f>SUM(BU140, -BU142)</f>
        <v>1.54E-2</v>
      </c>
      <c r="BV189" s="146">
        <f>SUM(BV141, -BV142)</f>
        <v>1.84E-2</v>
      </c>
      <c r="BW189" s="120">
        <f>SUM(BW138, -BW139)</f>
        <v>2.6200000000000001E-2</v>
      </c>
      <c r="BX189" s="187">
        <f>SUM(BX138, -BX139)</f>
        <v>2.24E-2</v>
      </c>
      <c r="BY189" s="226">
        <f>SUM(BY139, -BY141)</f>
        <v>1.4599999999999998E-2</v>
      </c>
      <c r="BZ189" s="93">
        <f>SUM(BZ140, -BZ141)</f>
        <v>2.5899999999999999E-2</v>
      </c>
      <c r="CA189" s="150">
        <f>SUM(CA137, -CA138)</f>
        <v>2.2099999999999998E-2</v>
      </c>
      <c r="CB189" s="146">
        <f>SUM(CB138, -CB140)</f>
        <v>2.64E-2</v>
      </c>
      <c r="CC189" s="120">
        <f>SUM(CC138, -CC141)</f>
        <v>2.98E-2</v>
      </c>
      <c r="CD189" s="178">
        <f>SUM(CD138, -CD141)</f>
        <v>3.6499999999999998E-2</v>
      </c>
      <c r="CE189" s="146">
        <f>SUM(CE138, -CE141)</f>
        <v>2.7099999999999999E-2</v>
      </c>
      <c r="CF189" s="115">
        <f>SUM(CF139, -CF141)</f>
        <v>3.8599999999999995E-2</v>
      </c>
      <c r="CG189" s="179">
        <f>SUM(CG139, -CG141)</f>
        <v>3.3599999999999998E-2</v>
      </c>
      <c r="CH189" s="146">
        <f>SUM(CH139, -CH141)</f>
        <v>4.3999999999999997E-2</v>
      </c>
      <c r="CI189" s="118">
        <f>SUM(CI139, -CI141)</f>
        <v>4.5299999999999993E-2</v>
      </c>
      <c r="CJ189" s="187">
        <f>SUM(CJ137, -CJ139)</f>
        <v>2.5500000000000002E-2</v>
      </c>
      <c r="CK189" s="146">
        <f>SUM(CK137, -CK139)</f>
        <v>4.2200000000000001E-2</v>
      </c>
      <c r="CL189" s="247">
        <f>SUM(CL138, -CL141)</f>
        <v>2.6099999999999998E-2</v>
      </c>
      <c r="CM189" s="178">
        <f>SUM(CM138, -CM141)</f>
        <v>3.09E-2</v>
      </c>
      <c r="CN189" s="146">
        <f>SUM(CN137, -CN140)</f>
        <v>4.3499999999999997E-2</v>
      </c>
      <c r="CO189" s="120">
        <f>SUM(CO138, -CO141)</f>
        <v>3.61E-2</v>
      </c>
      <c r="CP189" s="178">
        <f>SUM(CP137, -CP140)</f>
        <v>4.53E-2</v>
      </c>
      <c r="CQ189" s="144">
        <f>SUM(CQ137, -CQ139)</f>
        <v>3.4999999999999996E-2</v>
      </c>
      <c r="CR189" s="118">
        <f>SUM(CR137, -CR140)</f>
        <v>2.64E-2</v>
      </c>
      <c r="CS189" s="187">
        <f>SUM(CS140, -CS142)</f>
        <v>3.4500000000000003E-2</v>
      </c>
      <c r="CT189" s="153">
        <f>SUM(CT138, -CT140)</f>
        <v>0.03</v>
      </c>
      <c r="CU189" s="120">
        <f>SUM(CU137, -CU140)</f>
        <v>3.5299999999999998E-2</v>
      </c>
      <c r="CV189" s="179">
        <f>SUM(CV140, -CV141)</f>
        <v>3.3599999999999998E-2</v>
      </c>
      <c r="CW189" s="246">
        <f>SUM(CW138, -CW141)</f>
        <v>2.4899999999999999E-2</v>
      </c>
      <c r="CX189" s="116">
        <f>SUM(CX139, -CX141)</f>
        <v>3.4599999999999999E-2</v>
      </c>
      <c r="CY189" s="176">
        <f>SUM(CY141, -CY143)</f>
        <v>2.6500000000000003E-2</v>
      </c>
      <c r="CZ189" s="144">
        <f>SUM(CZ141, -CZ142)</f>
        <v>2.7300000000000001E-2</v>
      </c>
      <c r="DA189" s="116">
        <f>SUM(DA142, -DA143)</f>
        <v>2.7499999999999997E-2</v>
      </c>
      <c r="DB189" s="178">
        <f>SUM(DB138, -DB141)</f>
        <v>1.34E-2</v>
      </c>
      <c r="DC189" s="146">
        <f>SUM(DC137, -DC140)</f>
        <v>1.66E-2</v>
      </c>
      <c r="DD189" s="120">
        <f>SUM(DD139, -DD141)</f>
        <v>2.2100000000000002E-2</v>
      </c>
      <c r="DE189" s="179">
        <f>SUM(DE136, -DE138)</f>
        <v>3.6299999999999999E-2</v>
      </c>
      <c r="DF189" s="146">
        <f>SUM(DF137, -DF139)</f>
        <v>3.9199999999999999E-2</v>
      </c>
      <c r="DG189" s="120">
        <f>SUM(DG137, -DG139)</f>
        <v>2.9400000000000003E-2</v>
      </c>
      <c r="DH189" s="179">
        <f>SUM(DH136, -DH138)</f>
        <v>3.7700000000000004E-2</v>
      </c>
      <c r="DI189" s="146">
        <f>SUM(DI136, -DI138)</f>
        <v>4.5999999999999999E-2</v>
      </c>
      <c r="DJ189" s="118">
        <f>SUM(DJ136, -DJ138)</f>
        <v>4.2900000000000001E-2</v>
      </c>
      <c r="DK189" s="178">
        <f>SUM(DK137, -DK140)</f>
        <v>4.7199999999999999E-2</v>
      </c>
      <c r="DL189" s="116">
        <f>SUM(DL136, -DL138)</f>
        <v>4.1099999999999991E-2</v>
      </c>
      <c r="DM189" s="208">
        <f>SUM(DM141, -DM143)</f>
        <v>4.5199999999999997E-2</v>
      </c>
      <c r="DN189" s="330">
        <f>SUM(DN137, -DN139)</f>
        <v>4.2099999999999999E-2</v>
      </c>
      <c r="DO189" s="346">
        <f>SUM(DO176, -DO182)</f>
        <v>0</v>
      </c>
      <c r="DP189" s="118">
        <f>SUM(DP136, -DP138)</f>
        <v>3.3500000000000002E-2</v>
      </c>
      <c r="DQ189" s="176">
        <f>SUM(DQ141, -DQ142)</f>
        <v>3.4799999999999998E-2</v>
      </c>
      <c r="DR189" s="144">
        <f>SUM(DR141, -DR142)</f>
        <v>4.6600000000000003E-2</v>
      </c>
      <c r="DS189" s="116">
        <f>SUM(DS142, -DS143)</f>
        <v>4.7799999999999995E-2</v>
      </c>
      <c r="DT189" s="179">
        <f>SUM(DT137, -DT140)</f>
        <v>4.0500000000000001E-2</v>
      </c>
      <c r="DU189" s="153">
        <f>SUM(DU139, -DU141)</f>
        <v>4.0500000000000001E-2</v>
      </c>
      <c r="DV189" s="118">
        <f>SUM(DV137, -DV140)</f>
        <v>3.9199999999999999E-2</v>
      </c>
      <c r="DW189" s="187">
        <f>SUM(DW138, -DW141)</f>
        <v>5.3499999999999999E-2</v>
      </c>
      <c r="DX189" s="120">
        <f>SUM(DX137, -DX140)</f>
        <v>4.2100000000000005E-2</v>
      </c>
      <c r="DY189" s="120">
        <f>SUM(DY137, -DY140)</f>
        <v>5.11E-2</v>
      </c>
      <c r="DZ189" s="115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44">
        <f>SUM(EK138, -EK141)</f>
        <v>4.0000000000000001E-3</v>
      </c>
      <c r="EL189" s="120">
        <f>SUM(EL138, -EL139)</f>
        <v>1.3599999999999998E-2</v>
      </c>
      <c r="EM189" s="179">
        <f>SUM(EM137, -EM140)</f>
        <v>1.1700000000000002E-2</v>
      </c>
      <c r="EN189" s="146">
        <f>SUM(EN136, -EN139)</f>
        <v>9.7000000000000003E-3</v>
      </c>
      <c r="EO189" s="120">
        <f>SUM(EO138, -EO139)</f>
        <v>1.72E-2</v>
      </c>
      <c r="EP189" s="176">
        <f>SUM(EP138, -EP140)</f>
        <v>1.7300000000000003E-2</v>
      </c>
      <c r="EQ189" s="120">
        <f>SUM(EQ137, -EQ140)</f>
        <v>1.6200000000000003E-2</v>
      </c>
      <c r="ER189" s="120">
        <f>SUM(ER136, -ER138)</f>
        <v>2.0800000000000003E-2</v>
      </c>
      <c r="ES189" s="120">
        <f>SUM(ES139, -ES142)</f>
        <v>1.21E-2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  <c r="HC189" s="6">
        <f>SUM(HC176, -HC182)</f>
        <v>0</v>
      </c>
      <c r="HD189" s="6">
        <f>SUM(HD176, -HD182,)</f>
        <v>0</v>
      </c>
      <c r="HE189" s="6">
        <f>SUM(HE176, -HE182)</f>
        <v>0</v>
      </c>
      <c r="HF189" s="6">
        <f>SUM(HF176, -HF182,)</f>
        <v>0</v>
      </c>
      <c r="HG189" s="6">
        <f>SUM(HG177, -HG183)</f>
        <v>0</v>
      </c>
      <c r="HH189" s="6">
        <f>SUM(HH176, -HH182)</f>
        <v>0</v>
      </c>
      <c r="HI189" s="6">
        <f>SUM(HI176, -HI182)</f>
        <v>0</v>
      </c>
      <c r="HJ189" s="6">
        <f>SUM(HJ176, -HJ182)</f>
        <v>0</v>
      </c>
      <c r="HK189" s="6">
        <f>SUM(HK176, -HK182)</f>
        <v>0</v>
      </c>
      <c r="HL189" s="6">
        <f>SUM(HL176, -HL182,)</f>
        <v>0</v>
      </c>
      <c r="HM189" s="6">
        <f>SUM(HM177, -HM183)</f>
        <v>0</v>
      </c>
      <c r="HN189" s="6">
        <f>SUM(HN176, -HN182)</f>
        <v>0</v>
      </c>
      <c r="HO189" s="6">
        <f>SUM(HO176, -HO182)</f>
        <v>0</v>
      </c>
      <c r="HP189" s="6">
        <f>SUM(HP176, -HP182)</f>
        <v>0</v>
      </c>
      <c r="HQ189" s="6">
        <f>SUM(HQ176, -HQ182)</f>
        <v>0</v>
      </c>
      <c r="HR189" s="6">
        <f>SUM(HR176, -HR182,)</f>
        <v>0</v>
      </c>
      <c r="HS189" s="6">
        <f>SUM(HS177, -HS183)</f>
        <v>0</v>
      </c>
      <c r="HT189" s="6">
        <f>SUM(HT176, -HT182)</f>
        <v>0</v>
      </c>
      <c r="HU189" s="6">
        <f>SUM(HU176, -HU182)</f>
        <v>0</v>
      </c>
      <c r="HV189" s="6">
        <f>SUM(HV176, -HV182)</f>
        <v>0</v>
      </c>
      <c r="HW189" s="6">
        <f>SUM(HW176, -HW182)</f>
        <v>0</v>
      </c>
      <c r="HX189" s="6">
        <f>SUM(HX176, -HX182,)</f>
        <v>0</v>
      </c>
      <c r="HY189" s="6">
        <f>SUM(HY177, -HY183)</f>
        <v>0</v>
      </c>
      <c r="HZ189" s="6">
        <f>SUM(HZ176, -HZ182)</f>
        <v>0</v>
      </c>
      <c r="IA189" s="6">
        <f>SUM(IA176, -IA182)</f>
        <v>0</v>
      </c>
      <c r="IB189" s="6">
        <f>SUM(IB176, -IB182)</f>
        <v>0</v>
      </c>
      <c r="IC189" s="6">
        <f>SUM(IC176, -IC182)</f>
        <v>0</v>
      </c>
      <c r="ID189" s="6">
        <f>SUM(ID176, -ID182,)</f>
        <v>0</v>
      </c>
      <c r="IE189" s="6">
        <f>SUM(IE177, -IE183)</f>
        <v>0</v>
      </c>
      <c r="IF189" s="6">
        <f>SUM(IF176, -IF182)</f>
        <v>0</v>
      </c>
      <c r="IG189" s="6">
        <f>SUM(IG176, -IG182)</f>
        <v>0</v>
      </c>
      <c r="IH189" s="6">
        <f>SUM(IH176, -IH182)</f>
        <v>0</v>
      </c>
      <c r="II189" s="6">
        <f>SUM(II176, -II182)</f>
        <v>0</v>
      </c>
      <c r="IJ189" s="6">
        <f>SUM(IJ176, -IJ182,)</f>
        <v>0</v>
      </c>
      <c r="IK189" s="6">
        <f>SUM(IK177, -IK183)</f>
        <v>0</v>
      </c>
      <c r="IL189" s="6">
        <f>SUM(IL176, -IL182)</f>
        <v>0</v>
      </c>
      <c r="IM189" s="6">
        <f>SUM(IM176, -IM182)</f>
        <v>0</v>
      </c>
      <c r="IN189" s="6">
        <f>SUM(IN176, -IN182)</f>
        <v>0</v>
      </c>
      <c r="IO189" s="6">
        <f>SUM(IO176, -IO182)</f>
        <v>0</v>
      </c>
      <c r="IP189" s="6">
        <f>SUM(IP176, -IP182,)</f>
        <v>0</v>
      </c>
      <c r="IQ189" s="6">
        <f>SUM(IQ177, -IQ183)</f>
        <v>0</v>
      </c>
      <c r="IR189" s="6">
        <f>SUM(IR176, -IR182)</f>
        <v>0</v>
      </c>
      <c r="IS189" s="6">
        <f>SUM(IS176, -IS182)</f>
        <v>0</v>
      </c>
      <c r="IT189" s="6">
        <f>SUM(IT176, -IT182)</f>
        <v>0</v>
      </c>
      <c r="IU189" s="6">
        <f>SUM(IU176, -IU182)</f>
        <v>0</v>
      </c>
      <c r="IV189" s="6">
        <f>SUM(IV176, -IV182,)</f>
        <v>0</v>
      </c>
      <c r="IW189" s="6">
        <f>SUM(IW177, -IW183)</f>
        <v>0</v>
      </c>
      <c r="IX189" s="6">
        <f>SUM(IX176, -IX182)</f>
        <v>0</v>
      </c>
      <c r="IY189" s="6">
        <f>SUM(IY176, -IY182)</f>
        <v>0</v>
      </c>
      <c r="IZ189" s="6">
        <f>SUM(IZ176, -IZ182)</f>
        <v>0</v>
      </c>
      <c r="JA189" s="6">
        <f>SUM(JA176, -JA182)</f>
        <v>0</v>
      </c>
      <c r="JB189" s="6">
        <f>SUM(JB176, -JB182,)</f>
        <v>0</v>
      </c>
      <c r="JC189" s="6">
        <f>SUM(JC177, -JC183)</f>
        <v>0</v>
      </c>
      <c r="JD189" s="6">
        <f>SUM(JD176, -JD182)</f>
        <v>0</v>
      </c>
      <c r="JE189" s="6">
        <f>SUM(JE176, -JE182)</f>
        <v>0</v>
      </c>
      <c r="JF189" s="6">
        <f>SUM(JF176, -JF182)</f>
        <v>0</v>
      </c>
      <c r="JG189" s="6">
        <f>SUM(JG176, -JG182)</f>
        <v>0</v>
      </c>
      <c r="JH189" s="6">
        <f>SUM(JH176, -JH182,)</f>
        <v>0</v>
      </c>
      <c r="JI189" s="6">
        <f>SUM(JI177, -JI183)</f>
        <v>0</v>
      </c>
      <c r="JJ189" s="6">
        <f>SUM(JJ176, -JJ182)</f>
        <v>0</v>
      </c>
      <c r="JK189" s="6">
        <f>SUM(JK176, -JK182)</f>
        <v>0</v>
      </c>
      <c r="JL189" s="6">
        <f>SUM(JL176, -JL182)</f>
        <v>0</v>
      </c>
      <c r="JM189" s="6">
        <f>SUM(JM176, -JM182)</f>
        <v>0</v>
      </c>
      <c r="JN189" s="6">
        <f>SUM(JN176, -JN182,)</f>
        <v>0</v>
      </c>
      <c r="JO189" s="6">
        <f>SUM(JO177, -JO183)</f>
        <v>0</v>
      </c>
      <c r="JP189" s="6">
        <f>SUM(JP176, -JP182)</f>
        <v>0</v>
      </c>
      <c r="JQ189" s="6">
        <f>SUM(JQ176, -JQ182,)</f>
        <v>0</v>
      </c>
      <c r="JR189" s="6">
        <f>SUM(JR177, -JR183)</f>
        <v>0</v>
      </c>
      <c r="JS189" s="6">
        <f>SUM(JS176, -JS182)</f>
        <v>0</v>
      </c>
    </row>
    <row r="190" spans="71:279" ht="15.75" thickBot="1" x14ac:dyDescent="0.3">
      <c r="BS190" s="164" t="s">
        <v>51</v>
      </c>
      <c r="BT190" s="121" t="s">
        <v>38</v>
      </c>
      <c r="BU190" s="180" t="s">
        <v>37</v>
      </c>
      <c r="BV190" s="142" t="s">
        <v>49</v>
      </c>
      <c r="BW190" s="123" t="s">
        <v>63</v>
      </c>
      <c r="BX190" s="186" t="s">
        <v>64</v>
      </c>
      <c r="BY190" s="228" t="s">
        <v>59</v>
      </c>
      <c r="BZ190" s="11" t="s">
        <v>41</v>
      </c>
      <c r="CA190" s="165" t="s">
        <v>59</v>
      </c>
      <c r="CB190" s="152" t="s">
        <v>52</v>
      </c>
      <c r="CC190" s="114" t="s">
        <v>52</v>
      </c>
      <c r="CD190" s="177" t="s">
        <v>70</v>
      </c>
      <c r="CE190" s="156" t="s">
        <v>57</v>
      </c>
      <c r="CF190" s="117" t="s">
        <v>55</v>
      </c>
      <c r="CG190" s="199" t="s">
        <v>55</v>
      </c>
      <c r="CH190" s="164" t="s">
        <v>55</v>
      </c>
      <c r="CI190" s="114" t="s">
        <v>70</v>
      </c>
      <c r="CJ190" s="184" t="s">
        <v>57</v>
      </c>
      <c r="CK190" s="156" t="s">
        <v>45</v>
      </c>
      <c r="CL190" s="122" t="s">
        <v>44</v>
      </c>
      <c r="CM190" s="183" t="s">
        <v>44</v>
      </c>
      <c r="CN190" s="142" t="s">
        <v>55</v>
      </c>
      <c r="CO190" s="117" t="s">
        <v>60</v>
      </c>
      <c r="CP190" s="183" t="s">
        <v>44</v>
      </c>
      <c r="CQ190" s="154" t="s">
        <v>45</v>
      </c>
      <c r="CR190" s="117" t="s">
        <v>60</v>
      </c>
      <c r="CS190" s="199" t="s">
        <v>52</v>
      </c>
      <c r="CT190" s="142" t="s">
        <v>49</v>
      </c>
      <c r="CU190" s="168" t="s">
        <v>59</v>
      </c>
      <c r="CV190" s="174" t="s">
        <v>52</v>
      </c>
      <c r="CW190" s="200" t="s">
        <v>67</v>
      </c>
      <c r="CX190" s="122" t="s">
        <v>46</v>
      </c>
      <c r="CY190" s="199" t="s">
        <v>52</v>
      </c>
      <c r="CZ190" s="154" t="s">
        <v>44</v>
      </c>
      <c r="DA190" s="122" t="s">
        <v>44</v>
      </c>
      <c r="DB190" s="177" t="s">
        <v>60</v>
      </c>
      <c r="DC190" s="154" t="s">
        <v>45</v>
      </c>
      <c r="DD190" s="117" t="s">
        <v>60</v>
      </c>
      <c r="DE190" s="263" t="s">
        <v>54</v>
      </c>
      <c r="DF190" s="164" t="s">
        <v>55</v>
      </c>
      <c r="DG190" s="188" t="s">
        <v>55</v>
      </c>
      <c r="DH190" s="177" t="s">
        <v>68</v>
      </c>
      <c r="DI190" s="156" t="s">
        <v>59</v>
      </c>
      <c r="DJ190" s="168" t="s">
        <v>67</v>
      </c>
      <c r="DK190" s="199" t="s">
        <v>51</v>
      </c>
      <c r="DL190" s="168" t="s">
        <v>64</v>
      </c>
      <c r="DM190" s="168" t="s">
        <v>64</v>
      </c>
      <c r="DN190" s="329" t="s">
        <v>49</v>
      </c>
      <c r="DO190" s="345"/>
      <c r="DP190" s="119" t="s">
        <v>36</v>
      </c>
      <c r="DQ190" s="183" t="s">
        <v>45</v>
      </c>
      <c r="DR190" s="200" t="s">
        <v>59</v>
      </c>
      <c r="DS190" s="122" t="s">
        <v>49</v>
      </c>
      <c r="DT190" s="177" t="s">
        <v>65</v>
      </c>
      <c r="DU190" s="158" t="s">
        <v>42</v>
      </c>
      <c r="DV190" s="122" t="s">
        <v>45</v>
      </c>
      <c r="DW190" s="183" t="s">
        <v>48</v>
      </c>
      <c r="DX190" s="119" t="s">
        <v>38</v>
      </c>
      <c r="DY190" s="168" t="s">
        <v>64</v>
      </c>
      <c r="DZ190" s="168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54" t="s">
        <v>45</v>
      </c>
      <c r="EL190" s="122" t="s">
        <v>45</v>
      </c>
      <c r="EM190" s="180" t="s">
        <v>41</v>
      </c>
      <c r="EN190" s="158" t="s">
        <v>40</v>
      </c>
      <c r="EO190" s="121" t="s">
        <v>57</v>
      </c>
      <c r="EP190" s="183" t="s">
        <v>46</v>
      </c>
      <c r="EQ190" s="122" t="s">
        <v>46</v>
      </c>
      <c r="ER190" s="122" t="s">
        <v>46</v>
      </c>
      <c r="ES190" s="122" t="s">
        <v>45</v>
      </c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</row>
    <row r="191" spans="71:279" ht="15.75" thickBot="1" x14ac:dyDescent="0.3">
      <c r="BS191" s="146">
        <f>SUM(BS137, -BS139)</f>
        <v>3.3E-3</v>
      </c>
      <c r="BT191" s="118">
        <f>SUM(BT137, -BT139)</f>
        <v>7.9000000000000008E-3</v>
      </c>
      <c r="BU191" s="179">
        <f>SUM(BU138, -BU140)</f>
        <v>1.5099999999999999E-2</v>
      </c>
      <c r="BV191" s="146">
        <f>SUM(BV136, -BV138)</f>
        <v>1.5700000000000002E-2</v>
      </c>
      <c r="BW191" s="116">
        <f>SUM(BW142, -BW143)</f>
        <v>1.8099999999999998E-2</v>
      </c>
      <c r="BX191" s="179">
        <f>SUM(BX140, -BX142)</f>
        <v>1.8200000000000001E-2</v>
      </c>
      <c r="BY191" s="230">
        <f>SUM(BY140, -BY142)</f>
        <v>1.32E-2</v>
      </c>
      <c r="BZ191" s="15">
        <f>SUM(BZ137, -BZ139)</f>
        <v>2.0999999999999998E-2</v>
      </c>
      <c r="CA191" s="145">
        <f>SUM(CA138, -CA141)</f>
        <v>2.07E-2</v>
      </c>
      <c r="CB191" s="153">
        <f>SUM(CB140, -CB142)</f>
        <v>2.64E-2</v>
      </c>
      <c r="CC191" s="115">
        <f>SUM(CC141, -CC142)</f>
        <v>1.1500000000000002E-2</v>
      </c>
      <c r="CD191" s="179">
        <f>SUM(CD138, -CD140)</f>
        <v>3.4200000000000001E-2</v>
      </c>
      <c r="CE191" s="144">
        <f>SUM(CE138, -CE140)</f>
        <v>2.18E-2</v>
      </c>
      <c r="CF191" s="118">
        <f>SUM(CF140, -CF141)</f>
        <v>3.0399999999999996E-2</v>
      </c>
      <c r="CG191" s="178">
        <f>SUM(CG140, -CG141)</f>
        <v>3.27E-2</v>
      </c>
      <c r="CH191" s="148">
        <f>SUM(CH140, -CH141)</f>
        <v>3.3000000000000002E-2</v>
      </c>
      <c r="CI191" s="120">
        <f>SUM(CI140, -CI141)</f>
        <v>3.7699999999999997E-2</v>
      </c>
      <c r="CJ191" s="176">
        <f>SUM(CJ137, -CJ138)</f>
        <v>2.3400000000000004E-2</v>
      </c>
      <c r="CK191" s="166">
        <f>SUM(CK137, -CK138)</f>
        <v>2.3800000000000002E-2</v>
      </c>
      <c r="CL191" s="120">
        <f>SUM(CL138, -CL140)</f>
        <v>2.5700000000000001E-2</v>
      </c>
      <c r="CM191" s="179">
        <f>SUM(CM139, -CM141)</f>
        <v>2.75E-2</v>
      </c>
      <c r="CN191" s="148">
        <f>SUM(CN138, -CN140)</f>
        <v>3.7400000000000003E-2</v>
      </c>
      <c r="CO191" s="120">
        <f>SUM(CO137, -CO139)</f>
        <v>3.5099999999999999E-2</v>
      </c>
      <c r="CP191" s="179">
        <f>SUM(CP138, -CP140)</f>
        <v>4.02E-2</v>
      </c>
      <c r="CQ191" s="166">
        <f>SUM(CQ138, -CQ141)</f>
        <v>3.2899999999999999E-2</v>
      </c>
      <c r="CR191" s="120">
        <f>SUM(CR137, -CR139)</f>
        <v>2.5999999999999999E-2</v>
      </c>
      <c r="CS191" s="175">
        <f>SUM(CS141, -CS142)</f>
        <v>3.27E-2</v>
      </c>
      <c r="CT191" s="146">
        <f>SUM(CT137, -CT139)</f>
        <v>2.8300000000000002E-2</v>
      </c>
      <c r="CU191" s="115">
        <f>SUM(CU138, -CU140)</f>
        <v>2.7900000000000001E-2</v>
      </c>
      <c r="CV191" s="175">
        <f>SUM(CV141, -CV142)</f>
        <v>2.9399999999999999E-2</v>
      </c>
      <c r="CW191" s="166">
        <f>SUM(CW139, -CW141)</f>
        <v>2.0199999999999999E-2</v>
      </c>
      <c r="CX191" s="247">
        <f>SUM(CX140, -CX141)</f>
        <v>3.2500000000000001E-2</v>
      </c>
      <c r="CY191" s="175">
        <f>SUM(CY141, -CY142)</f>
        <v>2.3300000000000001E-2</v>
      </c>
      <c r="CZ191" s="146">
        <f>SUM(CZ139, -CZ141)</f>
        <v>2.3300000000000001E-2</v>
      </c>
      <c r="DA191" s="120">
        <f>SUM(DA138, -DA141)</f>
        <v>2.5700000000000001E-2</v>
      </c>
      <c r="DB191" s="179">
        <f>SUM(DB138, -DB140)</f>
        <v>1.23E-2</v>
      </c>
      <c r="DC191" s="166">
        <f>SUM(DC137, -DC139)</f>
        <v>1.44E-2</v>
      </c>
      <c r="DD191" s="120">
        <f>SUM(DD137, -DD140)</f>
        <v>1.61E-2</v>
      </c>
      <c r="DE191" s="178">
        <f>SUM(DE137, -DE138)</f>
        <v>3.4600000000000006E-2</v>
      </c>
      <c r="DF191" s="148">
        <f>SUM(DF137, -DF138)</f>
        <v>3.7199999999999997E-2</v>
      </c>
      <c r="DG191" s="118">
        <f>SUM(DG137, -DG138)</f>
        <v>2.3100000000000002E-2</v>
      </c>
      <c r="DH191" s="176">
        <f>SUM(DH138, -DH141)</f>
        <v>3.0300000000000001E-2</v>
      </c>
      <c r="DI191" s="153">
        <f>SUM(DI140, -DI141)</f>
        <v>4.3299999999999998E-2</v>
      </c>
      <c r="DJ191" s="208">
        <f>SUM(DJ141, -DJ142)</f>
        <v>4.2399999999999993E-2</v>
      </c>
      <c r="DK191" s="179">
        <f>SUM(DK137, -DK139)</f>
        <v>4.6399999999999997E-2</v>
      </c>
      <c r="DL191" s="120">
        <f>SUM(DL141, -DL143)</f>
        <v>2.4299999999999995E-2</v>
      </c>
      <c r="DM191" s="120">
        <f>SUM(DM141, -DM142)</f>
        <v>4.2900000000000001E-2</v>
      </c>
      <c r="DN191" s="330">
        <f>SUM(DN138, -DN139)</f>
        <v>3.4299999999999997E-2</v>
      </c>
      <c r="DO191" s="346">
        <f>SUM(DO176, -DO181)</f>
        <v>0</v>
      </c>
      <c r="DP191" s="116">
        <f>SUM(DP137, -DP140)</f>
        <v>3.1199999999999999E-2</v>
      </c>
      <c r="DQ191" s="187">
        <f>SUM(DQ139, -DQ141)</f>
        <v>3.3000000000000002E-2</v>
      </c>
      <c r="DR191" s="153">
        <f>SUM(DR138, -DR141)</f>
        <v>3.4700000000000002E-2</v>
      </c>
      <c r="DS191" s="120">
        <f>SUM(DS138, -DS141)</f>
        <v>4.3799999999999999E-2</v>
      </c>
      <c r="DT191" s="179">
        <f>SUM(DT140, -DT142)</f>
        <v>3.9E-2</v>
      </c>
      <c r="DU191" s="146">
        <f>SUM(DU137, -DU140)</f>
        <v>3.9800000000000002E-2</v>
      </c>
      <c r="DV191" s="208">
        <f>SUM(DV138, -DV140)</f>
        <v>3.1800000000000002E-2</v>
      </c>
      <c r="DW191" s="179">
        <f>SUM(DW138, -DW140)</f>
        <v>5.1400000000000001E-2</v>
      </c>
      <c r="DX191" s="118">
        <f>SUM(DX137, -DX139)</f>
        <v>4.1000000000000002E-2</v>
      </c>
      <c r="DY191" s="120">
        <f>SUM(DY141, -DY142)</f>
        <v>4.9100000000000005E-2</v>
      </c>
      <c r="DZ191" s="120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166">
        <f>SUM(EK139, -EK142)</f>
        <v>4.0000000000000001E-3</v>
      </c>
      <c r="EL191" s="208">
        <f>SUM(EL139, -EL141)</f>
        <v>1.21E-2</v>
      </c>
      <c r="EM191" s="179">
        <f>SUM(EM136, -EM139)</f>
        <v>1.0200000000000001E-2</v>
      </c>
      <c r="EN191" s="146">
        <f>SUM(EN137, -EN140)</f>
        <v>8.5000000000000006E-3</v>
      </c>
      <c r="EO191" s="116">
        <f>SUM(EO140, -EO142)</f>
        <v>1.6899999999999998E-2</v>
      </c>
      <c r="EP191" s="273">
        <f>SUM(EP140, -EP141)</f>
        <v>1.46E-2</v>
      </c>
      <c r="EQ191" s="247">
        <f>SUM(EQ140, -EQ141)</f>
        <v>1.55E-2</v>
      </c>
      <c r="ER191" s="247">
        <f>SUM(ER140, -ER141)</f>
        <v>0.02</v>
      </c>
      <c r="ES191" s="208">
        <f>SUM(ES140, -ES142)</f>
        <v>9.8999999999999991E-3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  <c r="HC191" s="6">
        <f>SUM(HC177, -HC183)</f>
        <v>0</v>
      </c>
      <c r="HD191" s="6">
        <f>SUM(HD177, -HD183)</f>
        <v>0</v>
      </c>
      <c r="HE191" s="6">
        <f>SUM(HE177, -HE183)</f>
        <v>0</v>
      </c>
      <c r="HF191" s="6">
        <f>SUM(HF177, -HF183)</f>
        <v>0</v>
      </c>
      <c r="HG191" s="6">
        <f>SUM(HG176, -HG182)</f>
        <v>0</v>
      </c>
      <c r="HH191" s="6">
        <f>SUM(HH177, -HH183)</f>
        <v>0</v>
      </c>
      <c r="HI191" s="6">
        <f>SUM(HI176, -HI181)</f>
        <v>0</v>
      </c>
      <c r="HJ191" s="6">
        <f>SUM(HJ177, -HJ183)</f>
        <v>0</v>
      </c>
      <c r="HK191" s="6">
        <f>SUM(HK177, -HK183)</f>
        <v>0</v>
      </c>
      <c r="HL191" s="6">
        <f>SUM(HL177, -HL183)</f>
        <v>0</v>
      </c>
      <c r="HM191" s="6">
        <f>SUM(HM176, -HM182)</f>
        <v>0</v>
      </c>
      <c r="HN191" s="6">
        <f>SUM(HN177, -HN183)</f>
        <v>0</v>
      </c>
      <c r="HO191" s="6">
        <f>SUM(HO176, -HO181)</f>
        <v>0</v>
      </c>
      <c r="HP191" s="6">
        <f>SUM(HP177, -HP183)</f>
        <v>0</v>
      </c>
      <c r="HQ191" s="6">
        <f>SUM(HQ177, -HQ183)</f>
        <v>0</v>
      </c>
      <c r="HR191" s="6">
        <f>SUM(HR177, -HR183)</f>
        <v>0</v>
      </c>
      <c r="HS191" s="6">
        <f>SUM(HS176, -HS182)</f>
        <v>0</v>
      </c>
      <c r="HT191" s="6">
        <f>SUM(HT177, -HT183)</f>
        <v>0</v>
      </c>
      <c r="HU191" s="6">
        <f>SUM(HU176, -HU181)</f>
        <v>0</v>
      </c>
      <c r="HV191" s="6">
        <f>SUM(HV177, -HV183)</f>
        <v>0</v>
      </c>
      <c r="HW191" s="6">
        <f>SUM(HW177, -HW183)</f>
        <v>0</v>
      </c>
      <c r="HX191" s="6">
        <f>SUM(HX177, -HX183)</f>
        <v>0</v>
      </c>
      <c r="HY191" s="6">
        <f>SUM(HY176, -HY182)</f>
        <v>0</v>
      </c>
      <c r="HZ191" s="6">
        <f>SUM(HZ177, -HZ183)</f>
        <v>0</v>
      </c>
      <c r="IA191" s="6">
        <f>SUM(IA176, -IA181)</f>
        <v>0</v>
      </c>
      <c r="IB191" s="6">
        <f>SUM(IB177, -IB183)</f>
        <v>0</v>
      </c>
      <c r="IC191" s="6">
        <f>SUM(IC177, -IC183)</f>
        <v>0</v>
      </c>
      <c r="ID191" s="6">
        <f>SUM(ID177, -ID183)</f>
        <v>0</v>
      </c>
      <c r="IE191" s="6">
        <f>SUM(IE176, -IE182)</f>
        <v>0</v>
      </c>
      <c r="IF191" s="6">
        <f>SUM(IF177, -IF183)</f>
        <v>0</v>
      </c>
      <c r="IG191" s="6">
        <f>SUM(IG176, -IG181)</f>
        <v>0</v>
      </c>
      <c r="IH191" s="6">
        <f>SUM(IH177, -IH183)</f>
        <v>0</v>
      </c>
      <c r="II191" s="6">
        <f>SUM(II177, -II183)</f>
        <v>0</v>
      </c>
      <c r="IJ191" s="6">
        <f>SUM(IJ177, -IJ183)</f>
        <v>0</v>
      </c>
      <c r="IK191" s="6">
        <f>SUM(IK176, -IK182)</f>
        <v>0</v>
      </c>
      <c r="IL191" s="6">
        <f>SUM(IL177, -IL183)</f>
        <v>0</v>
      </c>
      <c r="IM191" s="6">
        <f>SUM(IM176, -IM181)</f>
        <v>0</v>
      </c>
      <c r="IN191" s="6">
        <f>SUM(IN177, -IN183)</f>
        <v>0</v>
      </c>
      <c r="IO191" s="6">
        <f>SUM(IO177, -IO183)</f>
        <v>0</v>
      </c>
      <c r="IP191" s="6">
        <f>SUM(IP177, -IP183)</f>
        <v>0</v>
      </c>
      <c r="IQ191" s="6">
        <f>SUM(IQ176, -IQ182)</f>
        <v>0</v>
      </c>
      <c r="IR191" s="6">
        <f>SUM(IR177, -IR183)</f>
        <v>0</v>
      </c>
      <c r="IS191" s="6">
        <f>SUM(IS176, -IS181)</f>
        <v>0</v>
      </c>
      <c r="IT191" s="6">
        <f>SUM(IT177, -IT183)</f>
        <v>0</v>
      </c>
      <c r="IU191" s="6">
        <f>SUM(IU177, -IU183)</f>
        <v>0</v>
      </c>
      <c r="IV191" s="6">
        <f>SUM(IV177, -IV183)</f>
        <v>0</v>
      </c>
      <c r="IW191" s="6">
        <f>SUM(IW176, -IW182)</f>
        <v>0</v>
      </c>
      <c r="IX191" s="6">
        <f>SUM(IX177, -IX183)</f>
        <v>0</v>
      </c>
      <c r="IY191" s="6">
        <f>SUM(IY176, -IY181)</f>
        <v>0</v>
      </c>
      <c r="IZ191" s="6">
        <f>SUM(IZ177, -IZ183)</f>
        <v>0</v>
      </c>
      <c r="JA191" s="6">
        <f>SUM(JA177, -JA183)</f>
        <v>0</v>
      </c>
      <c r="JB191" s="6">
        <f>SUM(JB177, -JB183)</f>
        <v>0</v>
      </c>
      <c r="JC191" s="6">
        <f>SUM(JC176, -JC182)</f>
        <v>0</v>
      </c>
      <c r="JD191" s="6">
        <f>SUM(JD177, -JD183)</f>
        <v>0</v>
      </c>
      <c r="JE191" s="6">
        <f>SUM(JE176, -JE181)</f>
        <v>0</v>
      </c>
      <c r="JF191" s="6">
        <f>SUM(JF177, -JF183)</f>
        <v>0</v>
      </c>
      <c r="JG191" s="6">
        <f>SUM(JG177, -JG183)</f>
        <v>0</v>
      </c>
      <c r="JH191" s="6">
        <f>SUM(JH177, -JH183)</f>
        <v>0</v>
      </c>
      <c r="JI191" s="6">
        <f>SUM(JI176, -JI182)</f>
        <v>0</v>
      </c>
      <c r="JJ191" s="6">
        <f>SUM(JJ177, -JJ183)</f>
        <v>0</v>
      </c>
      <c r="JK191" s="6">
        <f>SUM(JK176, -JK181)</f>
        <v>0</v>
      </c>
      <c r="JL191" s="6">
        <f>SUM(JL177, -JL183)</f>
        <v>0</v>
      </c>
      <c r="JM191" s="6">
        <f>SUM(JM177, -JM183)</f>
        <v>0</v>
      </c>
      <c r="JN191" s="6">
        <f>SUM(JN177, -JN183)</f>
        <v>0</v>
      </c>
      <c r="JO191" s="6">
        <f>SUM(JO176, -JO182)</f>
        <v>0</v>
      </c>
      <c r="JP191" s="6">
        <f>SUM(JP177, -JP183)</f>
        <v>0</v>
      </c>
      <c r="JQ191" s="6">
        <f>SUM(JQ177, -JQ183)</f>
        <v>0</v>
      </c>
      <c r="JR191" s="6">
        <f>SUM(JR176, -JR182)</f>
        <v>0</v>
      </c>
      <c r="JS191" s="6">
        <f>SUM(JS177, -JS183)</f>
        <v>0</v>
      </c>
    </row>
    <row r="192" spans="71:279" ht="15.75" thickBot="1" x14ac:dyDescent="0.3">
      <c r="BS192" s="156" t="s">
        <v>59</v>
      </c>
      <c r="BT192" s="117" t="s">
        <v>65</v>
      </c>
      <c r="BU192" s="177" t="s">
        <v>49</v>
      </c>
      <c r="BV192" s="142" t="s">
        <v>42</v>
      </c>
      <c r="BW192" s="168" t="s">
        <v>64</v>
      </c>
      <c r="BX192" s="199" t="s">
        <v>53</v>
      </c>
      <c r="BY192" s="259" t="s">
        <v>36</v>
      </c>
      <c r="BZ192" s="42" t="s">
        <v>49</v>
      </c>
      <c r="CA192" s="165" t="s">
        <v>64</v>
      </c>
      <c r="CB192" s="161" t="s">
        <v>54</v>
      </c>
      <c r="CC192" s="260" t="s">
        <v>54</v>
      </c>
      <c r="CD192" s="184" t="s">
        <v>51</v>
      </c>
      <c r="CE192" s="154" t="s">
        <v>49</v>
      </c>
      <c r="CF192" s="121" t="s">
        <v>60</v>
      </c>
      <c r="CG192" s="182" t="s">
        <v>64</v>
      </c>
      <c r="CH192" s="156" t="s">
        <v>51</v>
      </c>
      <c r="CI192" s="122" t="s">
        <v>46</v>
      </c>
      <c r="CJ192" s="174" t="s">
        <v>70</v>
      </c>
      <c r="CK192" s="154" t="s">
        <v>44</v>
      </c>
      <c r="CL192" s="117" t="s">
        <v>70</v>
      </c>
      <c r="CM192" s="184" t="s">
        <v>45</v>
      </c>
      <c r="CN192" s="154" t="s">
        <v>46</v>
      </c>
      <c r="CO192" s="122" t="s">
        <v>46</v>
      </c>
      <c r="CP192" s="177" t="s">
        <v>60</v>
      </c>
      <c r="CQ192" s="154" t="s">
        <v>44</v>
      </c>
      <c r="CR192" s="114" t="s">
        <v>63</v>
      </c>
      <c r="CS192" s="174" t="s">
        <v>63</v>
      </c>
      <c r="CT192" s="154" t="s">
        <v>44</v>
      </c>
      <c r="CU192" s="117" t="s">
        <v>49</v>
      </c>
      <c r="CV192" s="186" t="s">
        <v>68</v>
      </c>
      <c r="CW192" s="142" t="s">
        <v>70</v>
      </c>
      <c r="CX192" s="114" t="s">
        <v>63</v>
      </c>
      <c r="CY192" s="183" t="s">
        <v>44</v>
      </c>
      <c r="CZ192" s="163" t="s">
        <v>63</v>
      </c>
      <c r="DA192" s="168" t="s">
        <v>68</v>
      </c>
      <c r="DB192" s="181" t="s">
        <v>54</v>
      </c>
      <c r="DC192" s="142" t="s">
        <v>68</v>
      </c>
      <c r="DD192" s="188" t="s">
        <v>51</v>
      </c>
      <c r="DE192" s="186" t="s">
        <v>59</v>
      </c>
      <c r="DF192" s="142" t="s">
        <v>60</v>
      </c>
      <c r="DG192" s="117" t="s">
        <v>60</v>
      </c>
      <c r="DH192" s="199" t="s">
        <v>55</v>
      </c>
      <c r="DI192" s="164" t="s">
        <v>44</v>
      </c>
      <c r="DJ192" s="119" t="s">
        <v>36</v>
      </c>
      <c r="DK192" s="174" t="s">
        <v>63</v>
      </c>
      <c r="DL192" s="188" t="s">
        <v>44</v>
      </c>
      <c r="DM192" s="188" t="s">
        <v>51</v>
      </c>
      <c r="DN192" s="339" t="s">
        <v>48</v>
      </c>
      <c r="DO192" s="345"/>
      <c r="DP192" s="122" t="s">
        <v>45</v>
      </c>
      <c r="DQ192" s="180" t="s">
        <v>36</v>
      </c>
      <c r="DR192" s="154" t="s">
        <v>45</v>
      </c>
      <c r="DS192" s="122" t="s">
        <v>45</v>
      </c>
      <c r="DT192" s="183" t="s">
        <v>49</v>
      </c>
      <c r="DU192" s="154" t="s">
        <v>49</v>
      </c>
      <c r="DV192" s="123" t="s">
        <v>63</v>
      </c>
      <c r="DW192" s="182" t="s">
        <v>63</v>
      </c>
      <c r="DX192" s="121" t="s">
        <v>59</v>
      </c>
      <c r="DY192" s="123" t="s">
        <v>63</v>
      </c>
      <c r="DZ192" s="119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54" t="s">
        <v>44</v>
      </c>
      <c r="EL192" s="122" t="s">
        <v>36</v>
      </c>
      <c r="EM192" s="184" t="s">
        <v>84</v>
      </c>
      <c r="EN192" s="353" t="s">
        <v>54</v>
      </c>
      <c r="EO192" s="188" t="s">
        <v>52</v>
      </c>
      <c r="EP192" s="184" t="s">
        <v>45</v>
      </c>
      <c r="EQ192" s="119" t="s">
        <v>41</v>
      </c>
      <c r="ER192" s="168" t="s">
        <v>48</v>
      </c>
      <c r="ES192" s="119" t="s">
        <v>40</v>
      </c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</row>
    <row r="193" spans="2:279" ht="15.75" thickBot="1" x14ac:dyDescent="0.3">
      <c r="BS193" s="153">
        <f>SUM(BS139, -BS141)</f>
        <v>2.8000000000000004E-3</v>
      </c>
      <c r="BT193" s="120">
        <f>SUM(BT141, -BT142)</f>
        <v>7.899999999999999E-3</v>
      </c>
      <c r="BU193" s="179">
        <f>SUM(BU136, -BU137)</f>
        <v>1.3100000000000001E-2</v>
      </c>
      <c r="BV193" s="146">
        <f>SUM(BV136, -BV137)</f>
        <v>1.5599999999999999E-2</v>
      </c>
      <c r="BW193" s="120">
        <f>SUM(BW141, -BW142)</f>
        <v>1.8100000000000002E-2</v>
      </c>
      <c r="BX193" s="176">
        <f>SUM(BX141, -BX142)</f>
        <v>1.49E-2</v>
      </c>
      <c r="BY193" s="226">
        <f>SUM(BY137, -BY138)</f>
        <v>1.2599999999999998E-2</v>
      </c>
      <c r="BZ193" s="15">
        <f>SUM(BZ136, -BZ138)</f>
        <v>1.8699999999999998E-2</v>
      </c>
      <c r="CA193" s="151">
        <f>SUM(CA138, -CA140)</f>
        <v>1.9400000000000001E-2</v>
      </c>
      <c r="CB193" s="148">
        <f>SUM(CB141, -CB142)</f>
        <v>2.4300000000000002E-2</v>
      </c>
      <c r="CC193" s="118">
        <f>SUM(CC140, -CC142)</f>
        <v>1.3600000000000001E-2</v>
      </c>
      <c r="CD193" s="179">
        <f>SUM(CD139, -CD141)</f>
        <v>2.63E-2</v>
      </c>
      <c r="CE193" s="146">
        <f>SUM(CE137, -CE139)</f>
        <v>2.0900000000000002E-2</v>
      </c>
      <c r="CF193" s="120">
        <f>SUM(CF137, -CF140)</f>
        <v>2.1400000000000002E-2</v>
      </c>
      <c r="CG193" s="179">
        <f>SUM(CG142, -CG143)</f>
        <v>1.3100000000000001E-2</v>
      </c>
      <c r="CH193" s="146">
        <f>SUM(CH137, -CH140)</f>
        <v>1.9000000000000003E-2</v>
      </c>
      <c r="CI193" s="247">
        <f>SUM(CI137, -CI140)</f>
        <v>1.1299999999999998E-2</v>
      </c>
      <c r="CJ193" s="179">
        <f>SUM(CJ138, -CJ141)</f>
        <v>1.3499999999999998E-2</v>
      </c>
      <c r="CK193" s="146">
        <f>SUM(CK138, -CK141)</f>
        <v>2.2499999999999999E-2</v>
      </c>
      <c r="CL193" s="120">
        <f>SUM(CL139, -CL141)</f>
        <v>2.18E-2</v>
      </c>
      <c r="CM193" s="187">
        <f>SUM(CM137, -CM139)</f>
        <v>2.5999999999999999E-2</v>
      </c>
      <c r="CN193" s="246">
        <f>SUM(CN139, -CN141)</f>
        <v>3.4599999999999999E-2</v>
      </c>
      <c r="CO193" s="247">
        <f>SUM(CO138, -CO140)</f>
        <v>3.1800000000000002E-2</v>
      </c>
      <c r="CP193" s="179">
        <f>SUM(CP137, -CP139)</f>
        <v>3.7700000000000004E-2</v>
      </c>
      <c r="CQ193" s="146">
        <f>SUM(CQ138, -CQ140)</f>
        <v>2.5000000000000001E-2</v>
      </c>
      <c r="CR193" s="116">
        <f>SUM(CR142, -CR143)</f>
        <v>1.9000000000000003E-2</v>
      </c>
      <c r="CS193" s="176">
        <f>SUM(CS142, -CS143)</f>
        <v>2.4200000000000006E-2</v>
      </c>
      <c r="CT193" s="146">
        <f>SUM(CT139, -CT141)</f>
        <v>2.7900000000000001E-2</v>
      </c>
      <c r="CU193" s="120">
        <f>SUM(CU137, -CU139)</f>
        <v>2.2100000000000002E-2</v>
      </c>
      <c r="CV193" s="176">
        <f>SUM(CV137, -CV140)</f>
        <v>1.3900000000000001E-2</v>
      </c>
      <c r="CW193" s="146">
        <f>SUM(CW140, -CW141)</f>
        <v>1.41E-2</v>
      </c>
      <c r="CX193" s="116">
        <f>SUM(CX141, -CX143)</f>
        <v>2.8600000000000007E-2</v>
      </c>
      <c r="CY193" s="179">
        <f>SUM(CY139, -CY141)</f>
        <v>1.9599999999999999E-2</v>
      </c>
      <c r="CZ193" s="144">
        <f>SUM(CZ142, -CZ143)</f>
        <v>1.9199999999999995E-2</v>
      </c>
      <c r="DA193" s="116">
        <f>SUM(DA137, -DA139)</f>
        <v>2.4200000000000003E-2</v>
      </c>
      <c r="DB193" s="178">
        <f>SUM(DB139, -DB141)</f>
        <v>1.2E-2</v>
      </c>
      <c r="DC193" s="144">
        <f>SUM(DC138, -DC141)</f>
        <v>1.1899999999999999E-2</v>
      </c>
      <c r="DD193" s="120">
        <f>SUM(DD138, -DD140)</f>
        <v>1.5699999999999999E-2</v>
      </c>
      <c r="DE193" s="175">
        <f>SUM(DE138, -DE141)</f>
        <v>2.6499999999999999E-2</v>
      </c>
      <c r="DF193" s="146">
        <f>SUM(DF138, -DF141)</f>
        <v>2.1100000000000001E-2</v>
      </c>
      <c r="DG193" s="120">
        <f>SUM(DG138, -DG141)</f>
        <v>2.0899999999999998E-2</v>
      </c>
      <c r="DH193" s="178">
        <f>SUM(DH137, -DH138)</f>
        <v>2.7500000000000004E-2</v>
      </c>
      <c r="DI193" s="146">
        <f>SUM(DI137, -DI139)</f>
        <v>3.4200000000000001E-2</v>
      </c>
      <c r="DJ193" s="116">
        <f>SUM(DJ137, -DJ139)</f>
        <v>3.6899999999999995E-2</v>
      </c>
      <c r="DK193" s="176">
        <f>SUM(DK142, -DK143)</f>
        <v>3.6400000000000002E-2</v>
      </c>
      <c r="DL193" s="120">
        <f>SUM(DL137, -DL138)</f>
        <v>2.3399999999999997E-2</v>
      </c>
      <c r="DM193" s="120">
        <f>SUM(DM137, -DM140)</f>
        <v>2.2400000000000003E-2</v>
      </c>
      <c r="DN193" s="330">
        <f>SUM(DN139, -DN141)</f>
        <v>2.35E-2</v>
      </c>
      <c r="DO193" s="346">
        <f>SUM(DO182, -DO189,)</f>
        <v>0</v>
      </c>
      <c r="DP193" s="208">
        <f>SUM(DP140, -DP141)</f>
        <v>2.6499999999999999E-2</v>
      </c>
      <c r="DQ193" s="176">
        <f>SUM(DQ137, -DQ139)</f>
        <v>3.27E-2</v>
      </c>
      <c r="DR193" s="166">
        <f>SUM(DR139, -DR141)</f>
        <v>3.3399999999999999E-2</v>
      </c>
      <c r="DS193" s="208">
        <f>SUM(DS138, -DS140)</f>
        <v>4.1599999999999998E-2</v>
      </c>
      <c r="DT193" s="179">
        <f>SUM(DT138, -DT140)</f>
        <v>3.2099999999999997E-2</v>
      </c>
      <c r="DU193" s="146">
        <f>SUM(DU138, -DU140)</f>
        <v>2.76E-2</v>
      </c>
      <c r="DV193" s="116">
        <f>SUM(DV142, -DV143)</f>
        <v>2.9899999999999996E-2</v>
      </c>
      <c r="DW193" s="176">
        <f>SUM(DW142, -DW143)</f>
        <v>4.8600000000000004E-2</v>
      </c>
      <c r="DX193" s="115">
        <f>SUM(DX139, -DX141)</f>
        <v>3.6000000000000004E-2</v>
      </c>
      <c r="DY193" s="116">
        <f>SUM(DY142, -DY143)</f>
        <v>3.9800000000000002E-2</v>
      </c>
      <c r="DZ193" s="118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481">SUM(EC182, -EC189)</f>
        <v>0</v>
      </c>
      <c r="ED193" s="6">
        <f t="shared" si="481"/>
        <v>0</v>
      </c>
      <c r="EE193" s="6">
        <f t="shared" si="481"/>
        <v>0</v>
      </c>
      <c r="EF193" s="6">
        <f t="shared" si="481"/>
        <v>0</v>
      </c>
      <c r="EG193" s="6">
        <f t="shared" si="481"/>
        <v>0</v>
      </c>
      <c r="EH193" s="6">
        <f t="shared" si="481"/>
        <v>0</v>
      </c>
      <c r="EI193" s="6">
        <f t="shared" si="481"/>
        <v>0</v>
      </c>
      <c r="EK193" s="146">
        <f>SUM(EK139, -EK141)</f>
        <v>3.8000000000000004E-3</v>
      </c>
      <c r="EL193" s="116">
        <f>SUM(EL139, -EL140)</f>
        <v>1.0800000000000001E-2</v>
      </c>
      <c r="EM193" s="176">
        <f>SUM(EM138, -EM140)</f>
        <v>8.2999999999999984E-3</v>
      </c>
      <c r="EN193" s="148">
        <f>SUM(EN136, -EN138)</f>
        <v>6.9999999999999993E-3</v>
      </c>
      <c r="EO193" s="115">
        <f>SUM(EO141, -EO142)</f>
        <v>1.67E-2</v>
      </c>
      <c r="EP193" s="187">
        <f>SUM(EP139, -EP140)</f>
        <v>1.18E-2</v>
      </c>
      <c r="EQ193" s="120">
        <f>SUM(EQ136, -EQ137)</f>
        <v>1.2E-2</v>
      </c>
      <c r="ER193" s="120">
        <f>SUM(ER137, -ER140)</f>
        <v>1.61E-2</v>
      </c>
      <c r="ES193" s="120">
        <f>SUM(ES136, -ES138)</f>
        <v>8.0000000000000002E-3</v>
      </c>
      <c r="ET193" s="6">
        <f t="shared" ref="ES193:EV193" si="482">SUM(ET182, -ET189)</f>
        <v>0</v>
      </c>
      <c r="EU193" s="6">
        <f t="shared" si="482"/>
        <v>0</v>
      </c>
      <c r="EV193" s="6">
        <f t="shared" si="482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83">SUM(EY182, -EY189)</f>
        <v>0</v>
      </c>
      <c r="EZ193" s="6">
        <f t="shared" si="483"/>
        <v>0</v>
      </c>
      <c r="FA193" s="6">
        <f t="shared" si="483"/>
        <v>0</v>
      </c>
      <c r="FB193" s="6">
        <f t="shared" si="483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84">SUM(FE182, -FE189)</f>
        <v>0</v>
      </c>
      <c r="FF193" s="6">
        <f t="shared" si="484"/>
        <v>0</v>
      </c>
      <c r="FG193" s="6">
        <f t="shared" si="484"/>
        <v>0</v>
      </c>
      <c r="FH193" s="6">
        <f t="shared" si="484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85">SUM(FK182, -FK189)</f>
        <v>0</v>
      </c>
      <c r="FL193" s="6">
        <f t="shared" si="485"/>
        <v>0</v>
      </c>
      <c r="FM193" s="6">
        <f t="shared" si="485"/>
        <v>0</v>
      </c>
      <c r="FN193" s="6">
        <f t="shared" si="485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86">SUM(FQ182, -FQ189)</f>
        <v>0</v>
      </c>
      <c r="FR193" s="6">
        <f t="shared" si="486"/>
        <v>0</v>
      </c>
      <c r="FS193" s="6">
        <f t="shared" si="486"/>
        <v>0</v>
      </c>
      <c r="FT193" s="6">
        <f t="shared" si="486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87">SUM(FW182, -FW189)</f>
        <v>0</v>
      </c>
      <c r="FX193" s="6">
        <f t="shared" si="487"/>
        <v>0</v>
      </c>
      <c r="FY193" s="6">
        <f t="shared" si="487"/>
        <v>0</v>
      </c>
      <c r="FZ193" s="6">
        <f t="shared" si="487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88">SUM(GC182, -GC189)</f>
        <v>0</v>
      </c>
      <c r="GD193" s="6">
        <f t="shared" si="488"/>
        <v>0</v>
      </c>
      <c r="GE193" s="6">
        <f t="shared" si="488"/>
        <v>0</v>
      </c>
      <c r="GF193" s="6">
        <f t="shared" si="488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89">SUM(GI182, -GI189)</f>
        <v>0</v>
      </c>
      <c r="GJ193" s="6">
        <f t="shared" si="489"/>
        <v>0</v>
      </c>
      <c r="GK193" s="6">
        <f t="shared" si="489"/>
        <v>0</v>
      </c>
      <c r="GL193" s="6">
        <f t="shared" si="489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90">SUM(GO182, -GO189)</f>
        <v>0</v>
      </c>
      <c r="GP193" s="6">
        <f t="shared" si="490"/>
        <v>0</v>
      </c>
      <c r="GQ193" s="6">
        <f t="shared" si="490"/>
        <v>0</v>
      </c>
      <c r="GR193" s="6">
        <f t="shared" si="490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91">SUM(GU182, -GU189)</f>
        <v>0</v>
      </c>
      <c r="GV193" s="6">
        <f t="shared" si="491"/>
        <v>0</v>
      </c>
      <c r="GW193" s="6">
        <f t="shared" si="491"/>
        <v>0</v>
      </c>
      <c r="GX193" s="6">
        <f t="shared" si="491"/>
        <v>0</v>
      </c>
      <c r="GY193" s="6">
        <f t="shared" si="491"/>
        <v>0</v>
      </c>
      <c r="GZ193" s="6">
        <f t="shared" si="491"/>
        <v>0</v>
      </c>
      <c r="HA193" s="6">
        <f t="shared" si="491"/>
        <v>0</v>
      </c>
      <c r="HC193" s="6">
        <f t="shared" ref="HC193:HD193" si="492">SUM(HC182, -HC189)</f>
        <v>0</v>
      </c>
      <c r="HD193" s="6">
        <f t="shared" si="492"/>
        <v>0</v>
      </c>
      <c r="HE193" s="6">
        <f t="shared" ref="HE193:HH193" si="493">SUM(HE182, -HE189)</f>
        <v>0</v>
      </c>
      <c r="HF193" s="6">
        <f t="shared" si="493"/>
        <v>0</v>
      </c>
      <c r="HG193" s="6">
        <f t="shared" si="493"/>
        <v>0</v>
      </c>
      <c r="HH193" s="6">
        <f t="shared" si="493"/>
        <v>0</v>
      </c>
      <c r="HI193" s="6">
        <f>SUM(HI182, -HI189,)</f>
        <v>0</v>
      </c>
      <c r="HJ193" s="6">
        <f>SUM(HJ182, -HJ189,)</f>
        <v>0</v>
      </c>
      <c r="HK193" s="6">
        <f t="shared" ref="HK193:HN193" si="494">SUM(HK182, -HK189)</f>
        <v>0</v>
      </c>
      <c r="HL193" s="6">
        <f t="shared" si="494"/>
        <v>0</v>
      </c>
      <c r="HM193" s="6">
        <f t="shared" si="494"/>
        <v>0</v>
      </c>
      <c r="HN193" s="6">
        <f t="shared" si="494"/>
        <v>0</v>
      </c>
      <c r="HO193" s="6">
        <f>SUM(HO182, -HO189,)</f>
        <v>0</v>
      </c>
      <c r="HP193" s="6">
        <f>SUM(HP182, -HP189,)</f>
        <v>0</v>
      </c>
      <c r="HQ193" s="6">
        <f t="shared" ref="HQ193:HT193" si="495">SUM(HQ182, -HQ189)</f>
        <v>0</v>
      </c>
      <c r="HR193" s="6">
        <f t="shared" si="495"/>
        <v>0</v>
      </c>
      <c r="HS193" s="6">
        <f t="shared" si="495"/>
        <v>0</v>
      </c>
      <c r="HT193" s="6">
        <f t="shared" si="495"/>
        <v>0</v>
      </c>
      <c r="HU193" s="6">
        <f>SUM(HU182, -HU189,)</f>
        <v>0</v>
      </c>
      <c r="HV193" s="6">
        <f>SUM(HV182, -HV189,)</f>
        <v>0</v>
      </c>
      <c r="HW193" s="6">
        <f t="shared" ref="HW193:HZ193" si="496">SUM(HW182, -HW189)</f>
        <v>0</v>
      </c>
      <c r="HX193" s="6">
        <f t="shared" si="496"/>
        <v>0</v>
      </c>
      <c r="HY193" s="6">
        <f t="shared" si="496"/>
        <v>0</v>
      </c>
      <c r="HZ193" s="6">
        <f t="shared" si="496"/>
        <v>0</v>
      </c>
      <c r="IA193" s="6">
        <f>SUM(IA182, -IA189,)</f>
        <v>0</v>
      </c>
      <c r="IB193" s="6">
        <f>SUM(IB182, -IB189,)</f>
        <v>0</v>
      </c>
      <c r="IC193" s="6">
        <f t="shared" ref="IC193:IF193" si="497">SUM(IC182, -IC189)</f>
        <v>0</v>
      </c>
      <c r="ID193" s="6">
        <f t="shared" si="497"/>
        <v>0</v>
      </c>
      <c r="IE193" s="6">
        <f t="shared" si="497"/>
        <v>0</v>
      </c>
      <c r="IF193" s="6">
        <f t="shared" si="497"/>
        <v>0</v>
      </c>
      <c r="IG193" s="6">
        <f>SUM(IG182, -IG189,)</f>
        <v>0</v>
      </c>
      <c r="IH193" s="6">
        <f>SUM(IH182, -IH189,)</f>
        <v>0</v>
      </c>
      <c r="II193" s="6">
        <f t="shared" ref="II193:IL193" si="498">SUM(II182, -II189)</f>
        <v>0</v>
      </c>
      <c r="IJ193" s="6">
        <f t="shared" si="498"/>
        <v>0</v>
      </c>
      <c r="IK193" s="6">
        <f t="shared" si="498"/>
        <v>0</v>
      </c>
      <c r="IL193" s="6">
        <f t="shared" si="498"/>
        <v>0</v>
      </c>
      <c r="IM193" s="6">
        <f>SUM(IM182, -IM189,)</f>
        <v>0</v>
      </c>
      <c r="IN193" s="6">
        <f>SUM(IN182, -IN189,)</f>
        <v>0</v>
      </c>
      <c r="IO193" s="6">
        <f t="shared" ref="IO193:IR193" si="499">SUM(IO182, -IO189)</f>
        <v>0</v>
      </c>
      <c r="IP193" s="6">
        <f t="shared" si="499"/>
        <v>0</v>
      </c>
      <c r="IQ193" s="6">
        <f t="shared" si="499"/>
        <v>0</v>
      </c>
      <c r="IR193" s="6">
        <f t="shared" si="499"/>
        <v>0</v>
      </c>
      <c r="IS193" s="6">
        <f>SUM(IS182, -IS189,)</f>
        <v>0</v>
      </c>
      <c r="IT193" s="6">
        <f>SUM(IT182, -IT189,)</f>
        <v>0</v>
      </c>
      <c r="IU193" s="6">
        <f t="shared" ref="IU193:IX193" si="500">SUM(IU182, -IU189)</f>
        <v>0</v>
      </c>
      <c r="IV193" s="6">
        <f t="shared" si="500"/>
        <v>0</v>
      </c>
      <c r="IW193" s="6">
        <f t="shared" si="500"/>
        <v>0</v>
      </c>
      <c r="IX193" s="6">
        <f t="shared" si="500"/>
        <v>0</v>
      </c>
      <c r="IY193" s="6">
        <f>SUM(IY182, -IY189,)</f>
        <v>0</v>
      </c>
      <c r="IZ193" s="6">
        <f>SUM(IZ182, -IZ189,)</f>
        <v>0</v>
      </c>
      <c r="JA193" s="6">
        <f t="shared" ref="JA193:JD193" si="501">SUM(JA182, -JA189)</f>
        <v>0</v>
      </c>
      <c r="JB193" s="6">
        <f t="shared" si="501"/>
        <v>0</v>
      </c>
      <c r="JC193" s="6">
        <f t="shared" si="501"/>
        <v>0</v>
      </c>
      <c r="JD193" s="6">
        <f t="shared" si="501"/>
        <v>0</v>
      </c>
      <c r="JE193" s="6">
        <f>SUM(JE182, -JE189,)</f>
        <v>0</v>
      </c>
      <c r="JF193" s="6">
        <f>SUM(JF182, -JF189,)</f>
        <v>0</v>
      </c>
      <c r="JG193" s="6">
        <f t="shared" ref="JG193:JJ193" si="502">SUM(JG182, -JG189)</f>
        <v>0</v>
      </c>
      <c r="JH193" s="6">
        <f t="shared" si="502"/>
        <v>0</v>
      </c>
      <c r="JI193" s="6">
        <f t="shared" si="502"/>
        <v>0</v>
      </c>
      <c r="JJ193" s="6">
        <f t="shared" si="502"/>
        <v>0</v>
      </c>
      <c r="JK193" s="6">
        <f>SUM(JK182, -JK189,)</f>
        <v>0</v>
      </c>
      <c r="JL193" s="6">
        <f>SUM(JL182, -JL189,)</f>
        <v>0</v>
      </c>
      <c r="JM193" s="6">
        <f t="shared" ref="JM193:JS193" si="503">SUM(JM182, -JM189)</f>
        <v>0</v>
      </c>
      <c r="JN193" s="6">
        <f t="shared" si="503"/>
        <v>0</v>
      </c>
      <c r="JO193" s="6">
        <f t="shared" si="503"/>
        <v>0</v>
      </c>
      <c r="JP193" s="6">
        <f t="shared" si="503"/>
        <v>0</v>
      </c>
      <c r="JQ193" s="6">
        <f t="shared" si="503"/>
        <v>0</v>
      </c>
      <c r="JR193" s="6">
        <f t="shared" si="503"/>
        <v>0</v>
      </c>
      <c r="JS193" s="6">
        <f t="shared" si="503"/>
        <v>0</v>
      </c>
    </row>
    <row r="194" spans="2:279" ht="15.75" thickBot="1" x14ac:dyDescent="0.3">
      <c r="BS194" s="154" t="s">
        <v>45</v>
      </c>
      <c r="BT194" s="114" t="s">
        <v>70</v>
      </c>
      <c r="BU194" s="183" t="s">
        <v>45</v>
      </c>
      <c r="BV194" s="158" t="s">
        <v>37</v>
      </c>
      <c r="BW194" s="124" t="s">
        <v>54</v>
      </c>
      <c r="BX194" s="177" t="s">
        <v>49</v>
      </c>
      <c r="BY194" s="232" t="s">
        <v>48</v>
      </c>
      <c r="BZ194" s="18" t="s">
        <v>47</v>
      </c>
      <c r="CA194" s="162" t="s">
        <v>45</v>
      </c>
      <c r="CB194" s="154" t="s">
        <v>45</v>
      </c>
      <c r="CC194" s="122" t="s">
        <v>45</v>
      </c>
      <c r="CD194" s="184" t="s">
        <v>57</v>
      </c>
      <c r="CE194" s="142" t="s">
        <v>55</v>
      </c>
      <c r="CF194" s="122" t="s">
        <v>49</v>
      </c>
      <c r="CG194" s="184" t="s">
        <v>51</v>
      </c>
      <c r="CH194" s="200" t="s">
        <v>64</v>
      </c>
      <c r="CI194" s="121" t="s">
        <v>57</v>
      </c>
      <c r="CJ194" s="174" t="s">
        <v>52</v>
      </c>
      <c r="CK194" s="154" t="s">
        <v>46</v>
      </c>
      <c r="CL194" s="117" t="s">
        <v>55</v>
      </c>
      <c r="CM194" s="184" t="s">
        <v>60</v>
      </c>
      <c r="CN194" s="154" t="s">
        <v>44</v>
      </c>
      <c r="CO194" s="122" t="s">
        <v>45</v>
      </c>
      <c r="CP194" s="183" t="s">
        <v>45</v>
      </c>
      <c r="CQ194" s="154" t="s">
        <v>48</v>
      </c>
      <c r="CR194" s="122" t="s">
        <v>44</v>
      </c>
      <c r="CS194" s="183" t="s">
        <v>44</v>
      </c>
      <c r="CT194" s="164" t="s">
        <v>53</v>
      </c>
      <c r="CU194" s="168" t="s">
        <v>48</v>
      </c>
      <c r="CV194" s="183" t="s">
        <v>49</v>
      </c>
      <c r="CW194" s="156" t="s">
        <v>60</v>
      </c>
      <c r="CX194" s="168" t="s">
        <v>68</v>
      </c>
      <c r="CY194" s="177" t="s">
        <v>60</v>
      </c>
      <c r="CZ194" s="200" t="s">
        <v>48</v>
      </c>
      <c r="DA194" s="122" t="s">
        <v>45</v>
      </c>
      <c r="DB194" s="186" t="s">
        <v>59</v>
      </c>
      <c r="DC194" s="154" t="s">
        <v>49</v>
      </c>
      <c r="DD194" s="114" t="s">
        <v>63</v>
      </c>
      <c r="DE194" s="186" t="s">
        <v>68</v>
      </c>
      <c r="DF194" s="154" t="s">
        <v>45</v>
      </c>
      <c r="DG194" s="119" t="s">
        <v>37</v>
      </c>
      <c r="DH194" s="177" t="s">
        <v>60</v>
      </c>
      <c r="DI194" s="164" t="s">
        <v>55</v>
      </c>
      <c r="DJ194" s="119" t="s">
        <v>42</v>
      </c>
      <c r="DK194" s="199" t="s">
        <v>44</v>
      </c>
      <c r="DL194" s="122" t="s">
        <v>45</v>
      </c>
      <c r="DM194" s="122" t="s">
        <v>45</v>
      </c>
      <c r="DN194" s="337" t="s">
        <v>42</v>
      </c>
      <c r="DO194" s="345"/>
      <c r="DP194" s="119" t="s">
        <v>41</v>
      </c>
      <c r="DQ194" s="180" t="s">
        <v>41</v>
      </c>
      <c r="DR194" s="158" t="s">
        <v>36</v>
      </c>
      <c r="DS194" s="168" t="s">
        <v>68</v>
      </c>
      <c r="DT194" s="177" t="s">
        <v>60</v>
      </c>
      <c r="DU194" s="156" t="s">
        <v>84</v>
      </c>
      <c r="DV194" s="119" t="s">
        <v>42</v>
      </c>
      <c r="DW194" s="177" t="s">
        <v>60</v>
      </c>
      <c r="DX194" s="117" t="s">
        <v>68</v>
      </c>
      <c r="DY194" s="117" t="s">
        <v>68</v>
      </c>
      <c r="DZ194" s="119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58" t="s">
        <v>38</v>
      </c>
      <c r="EL194" s="168" t="s">
        <v>68</v>
      </c>
      <c r="EM194" s="180" t="s">
        <v>38</v>
      </c>
      <c r="EN194" s="158" t="s">
        <v>36</v>
      </c>
      <c r="EO194" s="122" t="s">
        <v>44</v>
      </c>
      <c r="EP194" s="186" t="s">
        <v>41</v>
      </c>
      <c r="EQ194" s="123" t="s">
        <v>47</v>
      </c>
      <c r="ER194" s="168" t="s">
        <v>59</v>
      </c>
      <c r="ES194" s="114" t="s">
        <v>57</v>
      </c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</row>
    <row r="195" spans="2:279" ht="15.75" thickBot="1" x14ac:dyDescent="0.3">
      <c r="BS195" s="166">
        <f>SUM(BS138, -BS139)</f>
        <v>2.4999999999999996E-3</v>
      </c>
      <c r="BT195" s="120">
        <f>SUM(BT140, -BT141)</f>
        <v>7.0000000000000001E-3</v>
      </c>
      <c r="BU195" s="187">
        <f>SUM(BU137, -BU139)</f>
        <v>1.2900000000000002E-2</v>
      </c>
      <c r="BV195" s="146">
        <f>SUM(BV137, -BV139)</f>
        <v>1.4400000000000001E-2</v>
      </c>
      <c r="BW195" s="120">
        <f>SUM(BW139, -BW141)</f>
        <v>1.4999999999999999E-2</v>
      </c>
      <c r="BX195" s="179">
        <f>SUM(BX136, -BX138)</f>
        <v>1.4800000000000004E-2</v>
      </c>
      <c r="BY195" s="224">
        <f>SUM(BY138, -BY140)</f>
        <v>1.1300000000000001E-2</v>
      </c>
      <c r="BZ195" s="15">
        <f>SUM(BZ138, -BZ140)</f>
        <v>1.5200000000000002E-2</v>
      </c>
      <c r="CA195" s="236">
        <f>SUM(CA139, -CA141)</f>
        <v>1.9E-2</v>
      </c>
      <c r="CB195" s="166">
        <f>SUM(CB137, -CB139)</f>
        <v>1.84E-2</v>
      </c>
      <c r="CC195" s="208">
        <f>SUM(CC137, -CC139)</f>
        <v>1.67E-2</v>
      </c>
      <c r="CD195" s="176">
        <f>SUM(CD139, -CD140)</f>
        <v>2.4E-2</v>
      </c>
      <c r="CE195" s="148">
        <f>SUM(CE139, -CE141)</f>
        <v>1.8299999999999997E-2</v>
      </c>
      <c r="CF195" s="120">
        <f>SUM(CF138, -CF140)</f>
        <v>1.46E-2</v>
      </c>
      <c r="CG195" s="179">
        <f>SUM(CG137, -CG140)</f>
        <v>1.1199999999999998E-2</v>
      </c>
      <c r="CH195" s="146">
        <f>SUM(CH142, -CH143)</f>
        <v>1.5600000000000003E-2</v>
      </c>
      <c r="CI195" s="116">
        <f>SUM(CI138, -CI140)</f>
        <v>1.04E-2</v>
      </c>
      <c r="CJ195" s="175">
        <f>SUM(CJ138, -CJ140)</f>
        <v>1.1599999999999999E-2</v>
      </c>
      <c r="CK195" s="246">
        <f>SUM(CK138, -CK140)</f>
        <v>1.9599999999999999E-2</v>
      </c>
      <c r="CL195" s="118">
        <f>SUM(CL139, -CL140)</f>
        <v>2.1400000000000002E-2</v>
      </c>
      <c r="CM195" s="179">
        <f>SUM(CM137, -CM138)</f>
        <v>2.2599999999999999E-2</v>
      </c>
      <c r="CN195" s="146">
        <f>SUM(CN139, -CN140)</f>
        <v>2.69E-2</v>
      </c>
      <c r="CO195" s="208">
        <f>SUM(CO138, -CO139)</f>
        <v>1.9300000000000001E-2</v>
      </c>
      <c r="CP195" s="187">
        <f>SUM(CP138, -CP139)</f>
        <v>3.2600000000000004E-2</v>
      </c>
      <c r="CQ195" s="146">
        <f>SUM(CQ138, -CQ139)</f>
        <v>1.7500000000000002E-2</v>
      </c>
      <c r="CR195" s="120">
        <f>SUM(CR138, -CR140)</f>
        <v>1.7299999999999999E-2</v>
      </c>
      <c r="CS195" s="179">
        <f>SUM(CS138, -CS141)</f>
        <v>2.4E-2</v>
      </c>
      <c r="CT195" s="144">
        <f>SUM(CT141, -CT142)</f>
        <v>2.75E-2</v>
      </c>
      <c r="CU195" s="120">
        <f>SUM(CU138, -CU139)</f>
        <v>1.4700000000000001E-2</v>
      </c>
      <c r="CV195" s="179">
        <f>SUM(CV138, -CV140)</f>
        <v>1.3800000000000002E-2</v>
      </c>
      <c r="CW195" s="146">
        <f>SUM(CW137, -CW140)</f>
        <v>1.37E-2</v>
      </c>
      <c r="CX195" s="116">
        <f>SUM(CX137, -CX138)</f>
        <v>2.8500000000000001E-2</v>
      </c>
      <c r="CY195" s="179">
        <f>SUM(CY138, -CY140)</f>
        <v>1.84E-2</v>
      </c>
      <c r="CZ195" s="146">
        <f>SUM(CZ137, -CZ139)</f>
        <v>1.7500000000000002E-2</v>
      </c>
      <c r="DA195" s="208">
        <f>SUM(DA138, -DA140)</f>
        <v>1.6899999999999998E-2</v>
      </c>
      <c r="DB195" s="175">
        <f>SUM(DB139, -DB140)</f>
        <v>1.09E-2</v>
      </c>
      <c r="DC195" s="146">
        <f>SUM(DC137, -DC138)</f>
        <v>8.8999999999999999E-3</v>
      </c>
      <c r="DD195" s="116">
        <f>SUM(DD142, -DD143)</f>
        <v>1.3600000000000001E-2</v>
      </c>
      <c r="DE195" s="176">
        <f>SUM(DE138, -DE140)</f>
        <v>2.23E-2</v>
      </c>
      <c r="DF195" s="166">
        <f>SUM(DF139, -DF141)</f>
        <v>1.9099999999999999E-2</v>
      </c>
      <c r="DG195" s="120">
        <f>SUM(DG136, -DG137)</f>
        <v>1.5899999999999997E-2</v>
      </c>
      <c r="DH195" s="179">
        <f>SUM(DH138, -DH140)</f>
        <v>2.4399999999999998E-2</v>
      </c>
      <c r="DI195" s="148">
        <f>SUM(DI137, -DI138)</f>
        <v>3.0500000000000003E-2</v>
      </c>
      <c r="DJ195" s="120">
        <f>SUM(DJ137, -DJ138)</f>
        <v>3.4499999999999996E-2</v>
      </c>
      <c r="DK195" s="179">
        <f>SUM(DK137, -DK138)</f>
        <v>3.1399999999999997E-2</v>
      </c>
      <c r="DL195" s="208">
        <f>SUM(DL138, -DL140)</f>
        <v>2.2800000000000004E-2</v>
      </c>
      <c r="DM195" s="208">
        <f>SUM(DM138, -DM140)</f>
        <v>1.7000000000000001E-2</v>
      </c>
      <c r="DN195" s="330">
        <f>SUM(DN136, -DN138)</f>
        <v>1.8300000000000004E-2</v>
      </c>
      <c r="DO195" s="346">
        <f>SUM(DO182, -DO188)</f>
        <v>0</v>
      </c>
      <c r="DP195" s="120">
        <f>SUM(DP137, -DP139)</f>
        <v>2.1499999999999998E-2</v>
      </c>
      <c r="DQ195" s="179">
        <f>SUM(DQ137, -DQ138)</f>
        <v>2.9399999999999999E-2</v>
      </c>
      <c r="DR195" s="144">
        <f>SUM(DR137, -DR139)</f>
        <v>3.2000000000000001E-2</v>
      </c>
      <c r="DS195" s="116">
        <f>SUM(DS139, -DS141)</f>
        <v>3.5500000000000004E-2</v>
      </c>
      <c r="DT195" s="179">
        <f>SUM(DT140, -DT141)</f>
        <v>2.06E-2</v>
      </c>
      <c r="DU195" s="144">
        <f>SUM(DU141, -DU142)</f>
        <v>2.4299999999999999E-2</v>
      </c>
      <c r="DV195" s="120">
        <f>SUM(DV137, -DV139)</f>
        <v>2.6800000000000001E-2</v>
      </c>
      <c r="DW195" s="179">
        <f>SUM(DW139, -DW141)</f>
        <v>4.1700000000000001E-2</v>
      </c>
      <c r="DX195" s="116">
        <f>SUM(DX140, -DX141)</f>
        <v>3.49E-2</v>
      </c>
      <c r="DY195" s="116">
        <f>SUM(DY140, -DY141)</f>
        <v>3.8699999999999998E-2</v>
      </c>
      <c r="DZ195" s="120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48">
        <f>SUM(EK140, -EK142)</f>
        <v>2.6999999999999997E-3</v>
      </c>
      <c r="EL195" s="116">
        <f>SUM(EL136, -EL138)</f>
        <v>9.9000000000000025E-3</v>
      </c>
      <c r="EM195" s="178">
        <f>SUM(EM136, -EM138)</f>
        <v>7.6000000000000009E-3</v>
      </c>
      <c r="EN195" s="144">
        <f>SUM(EN137, -EN139)</f>
        <v>6.2000000000000006E-3</v>
      </c>
      <c r="EO195" s="120">
        <f>SUM(EO139, -EO141)</f>
        <v>5.7000000000000002E-3</v>
      </c>
      <c r="EP195" s="179">
        <f>SUM(EP136, -EP138)</f>
        <v>2.4399999999999998E-2</v>
      </c>
      <c r="EQ195" s="120">
        <f>SUM(EQ138, -EQ140)</f>
        <v>1.1800000000000001E-2</v>
      </c>
      <c r="ER195" s="115">
        <f>SUM(ER137, -ER139)</f>
        <v>1.4199999999999999E-2</v>
      </c>
      <c r="ES195" s="116">
        <f>SUM(ES141, -ES142)</f>
        <v>7.6E-3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  <c r="HC195" s="6">
        <f>SUM(HC182, -HC188)</f>
        <v>0</v>
      </c>
      <c r="HD195" s="6">
        <f>SUM(HD182, -HD188,)</f>
        <v>0</v>
      </c>
      <c r="HE195" s="6">
        <f>SUM(HE182, -HE188)</f>
        <v>0</v>
      </c>
      <c r="HF195" s="6">
        <f>SUM(HF182, -HF188,)</f>
        <v>0</v>
      </c>
      <c r="HG195" s="6">
        <f>SUM(HG183, -HG189)</f>
        <v>0</v>
      </c>
      <c r="HH195" s="6">
        <f>SUM(HH182, -HH188)</f>
        <v>0</v>
      </c>
      <c r="HI195" s="6">
        <f>SUM(HI182, -HI188)</f>
        <v>0</v>
      </c>
      <c r="HJ195" s="6">
        <f>SUM(HJ182, -HJ188)</f>
        <v>0</v>
      </c>
      <c r="HK195" s="6">
        <f>SUM(HK182, -HK188)</f>
        <v>0</v>
      </c>
      <c r="HL195" s="6">
        <f>SUM(HL182, -HL188,)</f>
        <v>0</v>
      </c>
      <c r="HM195" s="6">
        <f>SUM(HM183, -HM189)</f>
        <v>0</v>
      </c>
      <c r="HN195" s="6">
        <f>SUM(HN182, -HN188)</f>
        <v>0</v>
      </c>
      <c r="HO195" s="6">
        <f>SUM(HO182, -HO188)</f>
        <v>0</v>
      </c>
      <c r="HP195" s="6">
        <f>SUM(HP182, -HP188)</f>
        <v>0</v>
      </c>
      <c r="HQ195" s="6">
        <f>SUM(HQ182, -HQ188)</f>
        <v>0</v>
      </c>
      <c r="HR195" s="6">
        <f>SUM(HR182, -HR188,)</f>
        <v>0</v>
      </c>
      <c r="HS195" s="6">
        <f>SUM(HS183, -HS189)</f>
        <v>0</v>
      </c>
      <c r="HT195" s="6">
        <f>SUM(HT182, -HT188)</f>
        <v>0</v>
      </c>
      <c r="HU195" s="6">
        <f>SUM(HU182, -HU188)</f>
        <v>0</v>
      </c>
      <c r="HV195" s="6">
        <f>SUM(HV182, -HV188)</f>
        <v>0</v>
      </c>
      <c r="HW195" s="6">
        <f>SUM(HW182, -HW188)</f>
        <v>0</v>
      </c>
      <c r="HX195" s="6">
        <f>SUM(HX182, -HX188,)</f>
        <v>0</v>
      </c>
      <c r="HY195" s="6">
        <f>SUM(HY183, -HY189)</f>
        <v>0</v>
      </c>
      <c r="HZ195" s="6">
        <f>SUM(HZ182, -HZ188)</f>
        <v>0</v>
      </c>
      <c r="IA195" s="6">
        <f>SUM(IA182, -IA188)</f>
        <v>0</v>
      </c>
      <c r="IB195" s="6">
        <f>SUM(IB182, -IB188)</f>
        <v>0</v>
      </c>
      <c r="IC195" s="6">
        <f>SUM(IC182, -IC188)</f>
        <v>0</v>
      </c>
      <c r="ID195" s="6">
        <f>SUM(ID182, -ID188,)</f>
        <v>0</v>
      </c>
      <c r="IE195" s="6">
        <f>SUM(IE183, -IE189)</f>
        <v>0</v>
      </c>
      <c r="IF195" s="6">
        <f>SUM(IF182, -IF188)</f>
        <v>0</v>
      </c>
      <c r="IG195" s="6">
        <f>SUM(IG182, -IG188)</f>
        <v>0</v>
      </c>
      <c r="IH195" s="6">
        <f>SUM(IH182, -IH188)</f>
        <v>0</v>
      </c>
      <c r="II195" s="6">
        <f>SUM(II182, -II188)</f>
        <v>0</v>
      </c>
      <c r="IJ195" s="6">
        <f>SUM(IJ182, -IJ188,)</f>
        <v>0</v>
      </c>
      <c r="IK195" s="6">
        <f>SUM(IK183, -IK189)</f>
        <v>0</v>
      </c>
      <c r="IL195" s="6">
        <f>SUM(IL182, -IL188)</f>
        <v>0</v>
      </c>
      <c r="IM195" s="6">
        <f>SUM(IM182, -IM188)</f>
        <v>0</v>
      </c>
      <c r="IN195" s="6">
        <f>SUM(IN182, -IN188)</f>
        <v>0</v>
      </c>
      <c r="IO195" s="6">
        <f>SUM(IO182, -IO188)</f>
        <v>0</v>
      </c>
      <c r="IP195" s="6">
        <f>SUM(IP182, -IP188,)</f>
        <v>0</v>
      </c>
      <c r="IQ195" s="6">
        <f>SUM(IQ183, -IQ189)</f>
        <v>0</v>
      </c>
      <c r="IR195" s="6">
        <f>SUM(IR182, -IR188)</f>
        <v>0</v>
      </c>
      <c r="IS195" s="6">
        <f>SUM(IS182, -IS188)</f>
        <v>0</v>
      </c>
      <c r="IT195" s="6">
        <f>SUM(IT182, -IT188)</f>
        <v>0</v>
      </c>
      <c r="IU195" s="6">
        <f>SUM(IU182, -IU188)</f>
        <v>0</v>
      </c>
      <c r="IV195" s="6">
        <f>SUM(IV182, -IV188,)</f>
        <v>0</v>
      </c>
      <c r="IW195" s="6">
        <f>SUM(IW183, -IW189)</f>
        <v>0</v>
      </c>
      <c r="IX195" s="6">
        <f>SUM(IX182, -IX188)</f>
        <v>0</v>
      </c>
      <c r="IY195" s="6">
        <f>SUM(IY182, -IY188)</f>
        <v>0</v>
      </c>
      <c r="IZ195" s="6">
        <f>SUM(IZ182, -IZ188)</f>
        <v>0</v>
      </c>
      <c r="JA195" s="6">
        <f>SUM(JA182, -JA188)</f>
        <v>0</v>
      </c>
      <c r="JB195" s="6">
        <f>SUM(JB182, -JB188,)</f>
        <v>0</v>
      </c>
      <c r="JC195" s="6">
        <f>SUM(JC183, -JC189)</f>
        <v>0</v>
      </c>
      <c r="JD195" s="6">
        <f>SUM(JD182, -JD188)</f>
        <v>0</v>
      </c>
      <c r="JE195" s="6">
        <f>SUM(JE182, -JE188)</f>
        <v>0</v>
      </c>
      <c r="JF195" s="6">
        <f>SUM(JF182, -JF188)</f>
        <v>0</v>
      </c>
      <c r="JG195" s="6">
        <f>SUM(JG182, -JG188)</f>
        <v>0</v>
      </c>
      <c r="JH195" s="6">
        <f>SUM(JH182, -JH188,)</f>
        <v>0</v>
      </c>
      <c r="JI195" s="6">
        <f>SUM(JI183, -JI189)</f>
        <v>0</v>
      </c>
      <c r="JJ195" s="6">
        <f>SUM(JJ182, -JJ188)</f>
        <v>0</v>
      </c>
      <c r="JK195" s="6">
        <f>SUM(JK182, -JK188)</f>
        <v>0</v>
      </c>
      <c r="JL195" s="6">
        <f>SUM(JL182, -JL188)</f>
        <v>0</v>
      </c>
      <c r="JM195" s="6">
        <f>SUM(JM182, -JM188)</f>
        <v>0</v>
      </c>
      <c r="JN195" s="6">
        <f>SUM(JN182, -JN188,)</f>
        <v>0</v>
      </c>
      <c r="JO195" s="6">
        <f>SUM(JO183, -JO189)</f>
        <v>0</v>
      </c>
      <c r="JP195" s="6">
        <f>SUM(JP182, -JP188)</f>
        <v>0</v>
      </c>
      <c r="JQ195" s="6">
        <f>SUM(JQ182, -JQ188,)</f>
        <v>0</v>
      </c>
      <c r="JR195" s="6">
        <f>SUM(JR183, -JR189)</f>
        <v>0</v>
      </c>
      <c r="JS195" s="6">
        <f>SUM(JS182, -JS188)</f>
        <v>0</v>
      </c>
    </row>
    <row r="196" spans="2:279" ht="15.75" thickBot="1" x14ac:dyDescent="0.3">
      <c r="B196" s="55">
        <v>2018</v>
      </c>
      <c r="Z196" t="s">
        <v>62</v>
      </c>
      <c r="AS196" t="s">
        <v>62</v>
      </c>
      <c r="BS196" s="158" t="s">
        <v>36</v>
      </c>
      <c r="BT196" s="122" t="s">
        <v>45</v>
      </c>
      <c r="BU196" s="181" t="s">
        <v>54</v>
      </c>
      <c r="BV196" s="154" t="s">
        <v>44</v>
      </c>
      <c r="BW196" s="121" t="s">
        <v>59</v>
      </c>
      <c r="BX196" s="184" t="s">
        <v>51</v>
      </c>
      <c r="BY196" s="270" t="s">
        <v>54</v>
      </c>
      <c r="BZ196" s="11" t="s">
        <v>36</v>
      </c>
      <c r="CA196" s="162" t="s">
        <v>47</v>
      </c>
      <c r="CB196" s="156" t="s">
        <v>59</v>
      </c>
      <c r="CC196" s="121" t="s">
        <v>59</v>
      </c>
      <c r="CD196" s="186" t="s">
        <v>64</v>
      </c>
      <c r="CE196" s="142" t="s">
        <v>70</v>
      </c>
      <c r="CF196" s="121" t="s">
        <v>57</v>
      </c>
      <c r="CG196" s="184" t="s">
        <v>57</v>
      </c>
      <c r="CH196" s="154" t="s">
        <v>44</v>
      </c>
      <c r="CI196" s="188" t="s">
        <v>52</v>
      </c>
      <c r="CJ196" s="183" t="s">
        <v>49</v>
      </c>
      <c r="CK196" s="154" t="s">
        <v>49</v>
      </c>
      <c r="CL196" s="168" t="s">
        <v>64</v>
      </c>
      <c r="CM196" s="177" t="s">
        <v>70</v>
      </c>
      <c r="CN196" s="156" t="s">
        <v>45</v>
      </c>
      <c r="CO196" s="121" t="s">
        <v>51</v>
      </c>
      <c r="CP196" s="184" t="s">
        <v>57</v>
      </c>
      <c r="CQ196" s="142" t="s">
        <v>49</v>
      </c>
      <c r="CR196" s="122" t="s">
        <v>45</v>
      </c>
      <c r="CS196" s="183" t="s">
        <v>48</v>
      </c>
      <c r="CT196" s="163" t="s">
        <v>63</v>
      </c>
      <c r="CU196" s="188" t="s">
        <v>53</v>
      </c>
      <c r="CV196" s="199" t="s">
        <v>53</v>
      </c>
      <c r="CW196" s="154" t="s">
        <v>49</v>
      </c>
      <c r="CX196" s="188" t="s">
        <v>53</v>
      </c>
      <c r="CY196" s="184" t="s">
        <v>51</v>
      </c>
      <c r="CZ196" s="142" t="s">
        <v>60</v>
      </c>
      <c r="DA196" s="117" t="s">
        <v>55</v>
      </c>
      <c r="DB196" s="183" t="s">
        <v>48</v>
      </c>
      <c r="DC196" s="142" t="s">
        <v>55</v>
      </c>
      <c r="DD196" s="121" t="s">
        <v>59</v>
      </c>
      <c r="DE196" s="183" t="s">
        <v>45</v>
      </c>
      <c r="DF196" s="142" t="s">
        <v>68</v>
      </c>
      <c r="DG196" s="117" t="s">
        <v>68</v>
      </c>
      <c r="DH196" s="183" t="s">
        <v>48</v>
      </c>
      <c r="DI196" s="142" t="s">
        <v>60</v>
      </c>
      <c r="DJ196" s="117" t="s">
        <v>60</v>
      </c>
      <c r="DK196" s="186" t="s">
        <v>67</v>
      </c>
      <c r="DL196" s="122" t="s">
        <v>49</v>
      </c>
      <c r="DM196" s="188" t="s">
        <v>55</v>
      </c>
      <c r="DN196" s="348" t="s">
        <v>59</v>
      </c>
      <c r="DO196" s="345"/>
      <c r="DP196" s="119" t="s">
        <v>42</v>
      </c>
      <c r="DQ196" s="186" t="s">
        <v>68</v>
      </c>
      <c r="DR196" s="200" t="s">
        <v>68</v>
      </c>
      <c r="DS196" s="119" t="s">
        <v>41</v>
      </c>
      <c r="DT196" s="180" t="s">
        <v>41</v>
      </c>
      <c r="DU196" s="200" t="s">
        <v>68</v>
      </c>
      <c r="DV196" s="117" t="s">
        <v>68</v>
      </c>
      <c r="DW196" s="177" t="s">
        <v>68</v>
      </c>
      <c r="DX196" s="122" t="s">
        <v>49</v>
      </c>
      <c r="DY196" s="119" t="s">
        <v>42</v>
      </c>
      <c r="DZ196" s="123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58" t="s">
        <v>37</v>
      </c>
      <c r="EL196" s="168" t="s">
        <v>64</v>
      </c>
      <c r="EM196" s="183" t="s">
        <v>48</v>
      </c>
      <c r="EN196" s="164" t="s">
        <v>53</v>
      </c>
      <c r="EO196" s="122" t="s">
        <v>45</v>
      </c>
      <c r="EP196" s="186" t="s">
        <v>64</v>
      </c>
      <c r="EQ196" s="121" t="s">
        <v>45</v>
      </c>
      <c r="ER196" s="168" t="s">
        <v>64</v>
      </c>
      <c r="ES196" s="168" t="s">
        <v>64</v>
      </c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  <c r="IW196" s="60"/>
      <c r="IX196" s="60"/>
      <c r="IY196" s="60"/>
      <c r="IZ196" s="60"/>
      <c r="JA196" s="60"/>
      <c r="JB196" s="60"/>
      <c r="JC196" s="60"/>
      <c r="JD196" s="60"/>
      <c r="JE196" s="60"/>
      <c r="JF196" s="60"/>
      <c r="JG196" s="60"/>
      <c r="JH196" s="60"/>
      <c r="JI196" s="60"/>
      <c r="JJ196" s="60"/>
      <c r="JK196" s="60"/>
      <c r="JL196" s="60"/>
      <c r="JM196" s="60"/>
      <c r="JN196" s="60"/>
      <c r="JO196" s="60"/>
      <c r="JP196" s="60"/>
      <c r="JQ196" s="60"/>
      <c r="JR196" s="60"/>
      <c r="JS196" s="60"/>
    </row>
    <row r="197" spans="2:27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AW197" t="s">
        <v>62</v>
      </c>
      <c r="BS197" s="144">
        <f>SUM(BS136, -BS138)</f>
        <v>2.3E-3</v>
      </c>
      <c r="BT197" s="208">
        <f>SUM(BT136, -BT137)</f>
        <v>6.7999999999999988E-3</v>
      </c>
      <c r="BU197" s="179">
        <f>SUM(BU140, -BU141)</f>
        <v>9.9000000000000008E-3</v>
      </c>
      <c r="BV197" s="146">
        <f>SUM(BV138, -BV139)</f>
        <v>1.4299999999999998E-2</v>
      </c>
      <c r="BW197" s="115">
        <f>SUM(BW140, -BW141)</f>
        <v>1.4599999999999998E-2</v>
      </c>
      <c r="BX197" s="179">
        <f>SUM(BX139, -BX141)</f>
        <v>1.0499999999999999E-2</v>
      </c>
      <c r="BY197" s="225">
        <f>SUM(BY140, -BY141)</f>
        <v>8.6999999999999994E-3</v>
      </c>
      <c r="BZ197" s="93">
        <f>SUM(BZ137, -BZ138)</f>
        <v>1.3099999999999997E-2</v>
      </c>
      <c r="CA197" s="151">
        <f>SUM(CA139, -CA140)</f>
        <v>1.77E-2</v>
      </c>
      <c r="CB197" s="153">
        <f>SUM(CB139, -CB141)</f>
        <v>1.4599999999999998E-2</v>
      </c>
      <c r="CC197" s="115">
        <f>SUM(CC139, -CC140)</f>
        <v>1.8599999999999998E-2</v>
      </c>
      <c r="CD197" s="179">
        <f>SUM(CD142, -CD143)</f>
        <v>1.5100000000000002E-2</v>
      </c>
      <c r="CE197" s="146">
        <f>SUM(CE139, -CE140)</f>
        <v>1.2999999999999998E-2</v>
      </c>
      <c r="CF197" s="116">
        <f>SUM(CF137, -CF139)</f>
        <v>1.32E-2</v>
      </c>
      <c r="CG197" s="176">
        <f>SUM(CG137, -CG139)</f>
        <v>1.03E-2</v>
      </c>
      <c r="CH197" s="146">
        <f>SUM(CH138, -CH140)</f>
        <v>1.5299999999999999E-2</v>
      </c>
      <c r="CI197" s="115">
        <f>SUM(CI139, -CI140)</f>
        <v>7.5999999999999956E-3</v>
      </c>
      <c r="CJ197" s="179">
        <f>SUM(CJ139, -CJ141)</f>
        <v>1.14E-2</v>
      </c>
      <c r="CK197" s="146">
        <f>SUM(CK138, -CK139)</f>
        <v>1.84E-2</v>
      </c>
      <c r="CL197" s="120">
        <f>SUM(CL142, -CL143)</f>
        <v>1.1099999999999999E-2</v>
      </c>
      <c r="CM197" s="179">
        <f>SUM(CM138, -CM140)</f>
        <v>1.8700000000000001E-2</v>
      </c>
      <c r="CN197" s="166">
        <f>SUM(CN137, -CN139)</f>
        <v>1.6599999999999997E-2</v>
      </c>
      <c r="CO197" s="120">
        <f>SUM(CO139, -CO141)</f>
        <v>1.6799999999999999E-2</v>
      </c>
      <c r="CP197" s="176">
        <f>SUM(CP139, -CP141)</f>
        <v>2.7699999999999999E-2</v>
      </c>
      <c r="CQ197" s="146">
        <f>SUM(CQ137, -CQ138)</f>
        <v>1.7499999999999998E-2</v>
      </c>
      <c r="CR197" s="208">
        <f>SUM(CR138, -CR139)</f>
        <v>1.6899999999999998E-2</v>
      </c>
      <c r="CS197" s="179">
        <f>SUM(CS138, -CS140)</f>
        <v>2.2200000000000001E-2</v>
      </c>
      <c r="CT197" s="144">
        <f>SUM(CT142, -CT143)</f>
        <v>2.3100000000000002E-2</v>
      </c>
      <c r="CU197" s="116">
        <f>SUM(CU141, -CU143)</f>
        <v>1.3600000000000001E-2</v>
      </c>
      <c r="CV197" s="176">
        <f>SUM(CV142, -CV143)</f>
        <v>1.1299999999999998E-2</v>
      </c>
      <c r="CW197" s="146">
        <f>SUM(CW138, -CW140)</f>
        <v>1.0800000000000001E-2</v>
      </c>
      <c r="CX197" s="116">
        <f>SUM(CX142, -CX143)</f>
        <v>1.6200000000000006E-2</v>
      </c>
      <c r="CY197" s="179">
        <f>SUM(CY140, -CY141)</f>
        <v>1.77E-2</v>
      </c>
      <c r="CZ197" s="146">
        <f>SUM(CZ138, -CZ140)</f>
        <v>1.7100000000000001E-2</v>
      </c>
      <c r="DA197" s="118">
        <f>SUM(DA139, -DA141)</f>
        <v>1.5199999999999998E-2</v>
      </c>
      <c r="DB197" s="179">
        <f>SUM(DB137, -DB139)</f>
        <v>4.3E-3</v>
      </c>
      <c r="DC197" s="148">
        <f>SUM(DC138, -DC140)</f>
        <v>7.6999999999999994E-3</v>
      </c>
      <c r="DD197" s="115">
        <f>SUM(DD140, -DD141)</f>
        <v>1.1599999999999999E-2</v>
      </c>
      <c r="DE197" s="187">
        <f>SUM(DE139, -DE141)</f>
        <v>1.38E-2</v>
      </c>
      <c r="DF197" s="144">
        <f>SUM(DF138, -DF140)</f>
        <v>1.3000000000000001E-2</v>
      </c>
      <c r="DG197" s="116">
        <f>SUM(DG138, -DG140)</f>
        <v>1.4800000000000001E-2</v>
      </c>
      <c r="DH197" s="179">
        <f>SUM(DH139, -DH141)</f>
        <v>1.83E-2</v>
      </c>
      <c r="DI197" s="146">
        <f>SUM(DI138, -DI140)</f>
        <v>2.06E-2</v>
      </c>
      <c r="DJ197" s="120">
        <f>SUM(DJ138, -DJ140)</f>
        <v>2.6700000000000002E-2</v>
      </c>
      <c r="DK197" s="187">
        <f>SUM(DK141, -DK142)</f>
        <v>2.52E-2</v>
      </c>
      <c r="DL197" s="120">
        <f>SUM(DL138, -DL139)</f>
        <v>2.0100000000000003E-2</v>
      </c>
      <c r="DM197" s="118">
        <f>SUM(DM137, -DM139)</f>
        <v>1.1500000000000003E-2</v>
      </c>
      <c r="DN197" s="332">
        <f>SUM(DN140, -DN141)</f>
        <v>1.2700000000000001E-2</v>
      </c>
      <c r="DO197" s="346">
        <f>SUM(DO182, -DO187)</f>
        <v>0</v>
      </c>
      <c r="DP197" s="120">
        <f>SUM(DP137, -DP138)</f>
        <v>1.9799999999999998E-2</v>
      </c>
      <c r="DQ197" s="176">
        <f>SUM(DQ138, -DQ140)</f>
        <v>2.2100000000000002E-2</v>
      </c>
      <c r="DR197" s="144">
        <f>SUM(DR138, -DR140)</f>
        <v>3.1699999999999999E-2</v>
      </c>
      <c r="DS197" s="120">
        <f>SUM(DS137, -DS139)</f>
        <v>3.4200000000000001E-2</v>
      </c>
      <c r="DT197" s="179">
        <f>SUM(DT137, -DT139)</f>
        <v>2.0299999999999999E-2</v>
      </c>
      <c r="DU197" s="144">
        <f>SUM(DU139, -DU140)</f>
        <v>2.3100000000000002E-2</v>
      </c>
      <c r="DV197" s="116">
        <f>SUM(DV139, -DV141)</f>
        <v>2.35E-2</v>
      </c>
      <c r="DW197" s="176">
        <f>SUM(DW139, -DW140)</f>
        <v>3.9599999999999996E-2</v>
      </c>
      <c r="DX197" s="120">
        <f>SUM(DX138, -DX140)</f>
        <v>3.3100000000000004E-2</v>
      </c>
      <c r="DY197" s="120">
        <f>SUM(DY138, -DY140)</f>
        <v>3.7900000000000003E-2</v>
      </c>
      <c r="DZ197" s="116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46">
        <f>SUM(EK140, -EK141)</f>
        <v>2.5000000000000001E-3</v>
      </c>
      <c r="EL197" s="120">
        <f>SUM(EL136, -EL137)</f>
        <v>6.3999999999999994E-3</v>
      </c>
      <c r="EM197" s="179">
        <f>SUM(EM137, -EM139)</f>
        <v>6.0000000000000019E-3</v>
      </c>
      <c r="EN197" s="144">
        <f>SUM(EN138, -EN140)</f>
        <v>5.000000000000001E-3</v>
      </c>
      <c r="EO197" s="208">
        <f>SUM(EO139, -EO140)</f>
        <v>5.4999999999999997E-3</v>
      </c>
      <c r="EP197" s="179">
        <f>SUM(EP136, -EP137)</f>
        <v>2.2800000000000001E-2</v>
      </c>
      <c r="EQ197" s="208">
        <f>SUM(EQ139, -EQ140)</f>
        <v>1.1100000000000002E-2</v>
      </c>
      <c r="ER197" s="120">
        <f>SUM(ER137, -ER138)</f>
        <v>1.09E-2</v>
      </c>
      <c r="ES197" s="120">
        <f>SUM(ES137, -ES138)</f>
        <v>5.9999999999999984E-3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  <c r="HC197" s="6">
        <f>SUM(HC183, -HC189)</f>
        <v>0</v>
      </c>
      <c r="HD197" s="6">
        <f>SUM(HD183, -HD189)</f>
        <v>0</v>
      </c>
      <c r="HE197" s="6">
        <f>SUM(HE183, -HE189)</f>
        <v>0</v>
      </c>
      <c r="HF197" s="6">
        <f>SUM(HF183, -HF189)</f>
        <v>0</v>
      </c>
      <c r="HG197" s="6">
        <f>SUM(HG182, -HG188)</f>
        <v>0</v>
      </c>
      <c r="HH197" s="6">
        <f>SUM(HH183, -HH189)</f>
        <v>0</v>
      </c>
      <c r="HI197" s="6">
        <f>SUM(HI182, -HI187)</f>
        <v>0</v>
      </c>
      <c r="HJ197" s="6">
        <f>SUM(HJ183, -HJ189)</f>
        <v>0</v>
      </c>
      <c r="HK197" s="6">
        <f>SUM(HK183, -HK189)</f>
        <v>0</v>
      </c>
      <c r="HL197" s="6">
        <f>SUM(HL183, -HL189)</f>
        <v>0</v>
      </c>
      <c r="HM197" s="6">
        <f>SUM(HM182, -HM188)</f>
        <v>0</v>
      </c>
      <c r="HN197" s="6">
        <f>SUM(HN183, -HN189)</f>
        <v>0</v>
      </c>
      <c r="HO197" s="6">
        <f>SUM(HO182, -HO187)</f>
        <v>0</v>
      </c>
      <c r="HP197" s="6">
        <f>SUM(HP183, -HP189)</f>
        <v>0</v>
      </c>
      <c r="HQ197" s="6">
        <f>SUM(HQ183, -HQ189)</f>
        <v>0</v>
      </c>
      <c r="HR197" s="6">
        <f>SUM(HR183, -HR189)</f>
        <v>0</v>
      </c>
      <c r="HS197" s="6">
        <f>SUM(HS182, -HS188)</f>
        <v>0</v>
      </c>
      <c r="HT197" s="6">
        <f>SUM(HT183, -HT189)</f>
        <v>0</v>
      </c>
      <c r="HU197" s="6">
        <f>SUM(HU182, -HU187)</f>
        <v>0</v>
      </c>
      <c r="HV197" s="6">
        <f>SUM(HV183, -HV189)</f>
        <v>0</v>
      </c>
      <c r="HW197" s="6">
        <f>SUM(HW183, -HW189)</f>
        <v>0</v>
      </c>
      <c r="HX197" s="6">
        <f>SUM(HX183, -HX189)</f>
        <v>0</v>
      </c>
      <c r="HY197" s="6">
        <f>SUM(HY182, -HY188)</f>
        <v>0</v>
      </c>
      <c r="HZ197" s="6">
        <f>SUM(HZ183, -HZ189)</f>
        <v>0</v>
      </c>
      <c r="IA197" s="6">
        <f>SUM(IA182, -IA187)</f>
        <v>0</v>
      </c>
      <c r="IB197" s="6">
        <f>SUM(IB183, -IB189)</f>
        <v>0</v>
      </c>
      <c r="IC197" s="6">
        <f>SUM(IC183, -IC189)</f>
        <v>0</v>
      </c>
      <c r="ID197" s="6">
        <f>SUM(ID183, -ID189)</f>
        <v>0</v>
      </c>
      <c r="IE197" s="6">
        <f>SUM(IE182, -IE188)</f>
        <v>0</v>
      </c>
      <c r="IF197" s="6">
        <f>SUM(IF183, -IF189)</f>
        <v>0</v>
      </c>
      <c r="IG197" s="6">
        <f>SUM(IG182, -IG187)</f>
        <v>0</v>
      </c>
      <c r="IH197" s="6">
        <f>SUM(IH183, -IH189)</f>
        <v>0</v>
      </c>
      <c r="II197" s="6">
        <f>SUM(II183, -II189)</f>
        <v>0</v>
      </c>
      <c r="IJ197" s="6">
        <f>SUM(IJ183, -IJ189)</f>
        <v>0</v>
      </c>
      <c r="IK197" s="6">
        <f>SUM(IK182, -IK188)</f>
        <v>0</v>
      </c>
      <c r="IL197" s="6">
        <f>SUM(IL183, -IL189)</f>
        <v>0</v>
      </c>
      <c r="IM197" s="6">
        <f>SUM(IM182, -IM187)</f>
        <v>0</v>
      </c>
      <c r="IN197" s="6">
        <f>SUM(IN183, -IN189)</f>
        <v>0</v>
      </c>
      <c r="IO197" s="6">
        <f>SUM(IO183, -IO189)</f>
        <v>0</v>
      </c>
      <c r="IP197" s="6">
        <f>SUM(IP183, -IP189)</f>
        <v>0</v>
      </c>
      <c r="IQ197" s="6">
        <f>SUM(IQ182, -IQ188)</f>
        <v>0</v>
      </c>
      <c r="IR197" s="6">
        <f>SUM(IR183, -IR189)</f>
        <v>0</v>
      </c>
      <c r="IS197" s="6">
        <f>SUM(IS182, -IS187)</f>
        <v>0</v>
      </c>
      <c r="IT197" s="6">
        <f>SUM(IT183, -IT189)</f>
        <v>0</v>
      </c>
      <c r="IU197" s="6">
        <f>SUM(IU183, -IU189)</f>
        <v>0</v>
      </c>
      <c r="IV197" s="6">
        <f>SUM(IV183, -IV189)</f>
        <v>0</v>
      </c>
      <c r="IW197" s="6">
        <f>SUM(IW182, -IW188)</f>
        <v>0</v>
      </c>
      <c r="IX197" s="6">
        <f>SUM(IX183, -IX189)</f>
        <v>0</v>
      </c>
      <c r="IY197" s="6">
        <f>SUM(IY182, -IY187)</f>
        <v>0</v>
      </c>
      <c r="IZ197" s="6">
        <f>SUM(IZ183, -IZ189)</f>
        <v>0</v>
      </c>
      <c r="JA197" s="6">
        <f>SUM(JA183, -JA189)</f>
        <v>0</v>
      </c>
      <c r="JB197" s="6">
        <f>SUM(JB183, -JB189)</f>
        <v>0</v>
      </c>
      <c r="JC197" s="6">
        <f>SUM(JC182, -JC188)</f>
        <v>0</v>
      </c>
      <c r="JD197" s="6">
        <f>SUM(JD183, -JD189)</f>
        <v>0</v>
      </c>
      <c r="JE197" s="6">
        <f>SUM(JE182, -JE187)</f>
        <v>0</v>
      </c>
      <c r="JF197" s="6">
        <f>SUM(JF183, -JF189)</f>
        <v>0</v>
      </c>
      <c r="JG197" s="6">
        <f>SUM(JG183, -JG189)</f>
        <v>0</v>
      </c>
      <c r="JH197" s="6">
        <f>SUM(JH183, -JH189)</f>
        <v>0</v>
      </c>
      <c r="JI197" s="6">
        <f>SUM(JI182, -JI188)</f>
        <v>0</v>
      </c>
      <c r="JJ197" s="6">
        <f>SUM(JJ183, -JJ189)</f>
        <v>0</v>
      </c>
      <c r="JK197" s="6">
        <f>SUM(JK182, -JK187)</f>
        <v>0</v>
      </c>
      <c r="JL197" s="6">
        <f>SUM(JL183, -JL189)</f>
        <v>0</v>
      </c>
      <c r="JM197" s="6">
        <f>SUM(JM183, -JM189)</f>
        <v>0</v>
      </c>
      <c r="JN197" s="6">
        <f>SUM(JN183, -JN189)</f>
        <v>0</v>
      </c>
      <c r="JO197" s="6">
        <f>SUM(JO182, -JO188)</f>
        <v>0</v>
      </c>
      <c r="JP197" s="6">
        <f>SUM(JP183, -JP189)</f>
        <v>0</v>
      </c>
      <c r="JQ197" s="6">
        <f>SUM(JQ183, -JQ189)</f>
        <v>0</v>
      </c>
      <c r="JR197" s="6">
        <f>SUM(JR182, -JR188)</f>
        <v>0</v>
      </c>
      <c r="JS197" s="6">
        <f>SUM(JS183, -JS189)</f>
        <v>0</v>
      </c>
    </row>
    <row r="198" spans="2:279" ht="15.75" thickBot="1" x14ac:dyDescent="0.3">
      <c r="B198" s="55" t="s">
        <v>91</v>
      </c>
      <c r="W198" t="s">
        <v>62</v>
      </c>
      <c r="X198" t="s">
        <v>62</v>
      </c>
      <c r="Y198" s="55" t="s">
        <v>97</v>
      </c>
      <c r="AU198" s="55" t="s">
        <v>97</v>
      </c>
      <c r="AX198" t="s">
        <v>62</v>
      </c>
      <c r="BS198" s="152" t="s">
        <v>67</v>
      </c>
      <c r="BT198" s="168" t="s">
        <v>67</v>
      </c>
      <c r="BU198" s="180" t="s">
        <v>38</v>
      </c>
      <c r="BV198" s="185" t="s">
        <v>54</v>
      </c>
      <c r="BW198" s="117" t="s">
        <v>49</v>
      </c>
      <c r="BX198" s="177" t="s">
        <v>42</v>
      </c>
      <c r="BY198" s="227" t="s">
        <v>64</v>
      </c>
      <c r="BZ198" s="18" t="s">
        <v>48</v>
      </c>
      <c r="CA198" s="155" t="s">
        <v>42</v>
      </c>
      <c r="CB198" s="142" t="s">
        <v>60</v>
      </c>
      <c r="CC198" s="117" t="s">
        <v>60</v>
      </c>
      <c r="CD198" s="183" t="s">
        <v>45</v>
      </c>
      <c r="CE198" s="154" t="s">
        <v>45</v>
      </c>
      <c r="CF198" s="123" t="s">
        <v>64</v>
      </c>
      <c r="CG198" s="183" t="s">
        <v>44</v>
      </c>
      <c r="CH198" s="152" t="s">
        <v>52</v>
      </c>
      <c r="CI198" s="122" t="s">
        <v>44</v>
      </c>
      <c r="CJ198" s="183" t="s">
        <v>44</v>
      </c>
      <c r="CK198" s="200" t="s">
        <v>64</v>
      </c>
      <c r="CL198" s="121" t="s">
        <v>60</v>
      </c>
      <c r="CM198" s="183" t="s">
        <v>46</v>
      </c>
      <c r="CN198" s="142" t="s">
        <v>49</v>
      </c>
      <c r="CO198" s="117" t="s">
        <v>49</v>
      </c>
      <c r="CP198" s="199" t="s">
        <v>52</v>
      </c>
      <c r="CQ198" s="200" t="s">
        <v>59</v>
      </c>
      <c r="CR198" s="121" t="s">
        <v>59</v>
      </c>
      <c r="CS198" s="184" t="s">
        <v>51</v>
      </c>
      <c r="CT198" s="154" t="s">
        <v>45</v>
      </c>
      <c r="CU198" s="122" t="s">
        <v>45</v>
      </c>
      <c r="CV198" s="184" t="s">
        <v>60</v>
      </c>
      <c r="CW198" s="156" t="s">
        <v>59</v>
      </c>
      <c r="CX198" s="114" t="s">
        <v>52</v>
      </c>
      <c r="CY198" s="177" t="s">
        <v>49</v>
      </c>
      <c r="CZ198" s="156" t="s">
        <v>51</v>
      </c>
      <c r="DA198" s="168" t="s">
        <v>48</v>
      </c>
      <c r="DB198" s="183" t="s">
        <v>49</v>
      </c>
      <c r="DC198" s="156" t="s">
        <v>59</v>
      </c>
      <c r="DD198" s="122" t="s">
        <v>45</v>
      </c>
      <c r="DE198" s="186" t="s">
        <v>48</v>
      </c>
      <c r="DF198" s="154" t="s">
        <v>48</v>
      </c>
      <c r="DG198" s="122" t="s">
        <v>45</v>
      </c>
      <c r="DH198" s="183" t="s">
        <v>45</v>
      </c>
      <c r="DI198" s="154" t="s">
        <v>45</v>
      </c>
      <c r="DJ198" s="122" t="s">
        <v>45</v>
      </c>
      <c r="DK198" s="180" t="s">
        <v>37</v>
      </c>
      <c r="DL198" s="119" t="s">
        <v>37</v>
      </c>
      <c r="DM198" s="117" t="s">
        <v>60</v>
      </c>
      <c r="DN198" s="339" t="s">
        <v>45</v>
      </c>
      <c r="DO198" s="345"/>
      <c r="DP198" s="188" t="s">
        <v>37</v>
      </c>
      <c r="DQ198" s="183" t="s">
        <v>49</v>
      </c>
      <c r="DR198" s="158" t="s">
        <v>41</v>
      </c>
      <c r="DS198" s="168" t="s">
        <v>59</v>
      </c>
      <c r="DT198" s="186" t="s">
        <v>68</v>
      </c>
      <c r="DU198" s="142" t="s">
        <v>60</v>
      </c>
      <c r="DV198" s="122" t="s">
        <v>49</v>
      </c>
      <c r="DW198" s="180" t="s">
        <v>42</v>
      </c>
      <c r="DX198" s="122" t="s">
        <v>45</v>
      </c>
      <c r="DY198" s="121" t="s">
        <v>60</v>
      </c>
      <c r="DZ198" s="122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63" t="s">
        <v>40</v>
      </c>
      <c r="EL198" s="119" t="s">
        <v>37</v>
      </c>
      <c r="EM198" s="186" t="s">
        <v>64</v>
      </c>
      <c r="EN198" s="200" t="s">
        <v>41</v>
      </c>
      <c r="EO198" s="119" t="s">
        <v>40</v>
      </c>
      <c r="EP198" s="182" t="s">
        <v>84</v>
      </c>
      <c r="EQ198" s="168" t="s">
        <v>59</v>
      </c>
      <c r="ER198" s="119" t="s">
        <v>41</v>
      </c>
      <c r="ES198" s="188" t="s">
        <v>52</v>
      </c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</row>
    <row r="199" spans="2:279" ht="15.75" thickBot="1" x14ac:dyDescent="0.3">
      <c r="B199" s="55" t="s">
        <v>98</v>
      </c>
      <c r="C199" s="349">
        <v>43740</v>
      </c>
      <c r="D199" s="349">
        <v>43741</v>
      </c>
      <c r="E199" s="349">
        <v>43742</v>
      </c>
      <c r="F199" s="352" t="s">
        <v>100</v>
      </c>
      <c r="G199" s="349">
        <v>43746</v>
      </c>
      <c r="H199" s="349">
        <v>43747</v>
      </c>
      <c r="I199" s="349">
        <v>43748</v>
      </c>
      <c r="J199" s="349">
        <v>43749</v>
      </c>
      <c r="K199" s="349">
        <v>43750</v>
      </c>
      <c r="L199" s="349">
        <v>43753</v>
      </c>
      <c r="M199" s="349">
        <v>43754</v>
      </c>
      <c r="N199" s="349">
        <v>43755</v>
      </c>
      <c r="O199" s="349">
        <v>43756</v>
      </c>
      <c r="P199" s="349">
        <v>43757</v>
      </c>
      <c r="Q199" s="349">
        <v>43760</v>
      </c>
      <c r="R199" s="349">
        <v>43761</v>
      </c>
      <c r="S199" s="349">
        <v>43762</v>
      </c>
      <c r="T199" s="349">
        <v>43763</v>
      </c>
      <c r="U199" s="349">
        <v>43764</v>
      </c>
      <c r="V199" s="349">
        <v>43767</v>
      </c>
      <c r="W199" s="349">
        <v>43768</v>
      </c>
      <c r="X199" s="349">
        <v>43769</v>
      </c>
      <c r="Y199" s="55" t="s">
        <v>99</v>
      </c>
      <c r="Z199" s="352" t="s">
        <v>100</v>
      </c>
      <c r="AA199" s="349">
        <v>43774</v>
      </c>
      <c r="AB199" s="349">
        <v>43775</v>
      </c>
      <c r="AC199" s="349">
        <v>43776</v>
      </c>
      <c r="AD199" s="349">
        <v>43777</v>
      </c>
      <c r="AE199" s="349">
        <v>43778</v>
      </c>
      <c r="AF199" s="349">
        <v>43781</v>
      </c>
      <c r="AG199" s="349">
        <v>43782</v>
      </c>
      <c r="AH199" s="349">
        <v>43783</v>
      </c>
      <c r="AI199" s="349">
        <v>43784</v>
      </c>
      <c r="AJ199" s="349">
        <v>43785</v>
      </c>
      <c r="AK199" s="349">
        <v>43788</v>
      </c>
      <c r="AL199" s="349">
        <v>43789</v>
      </c>
      <c r="AM199" s="349">
        <v>43790</v>
      </c>
      <c r="AN199" s="349">
        <v>43791</v>
      </c>
      <c r="AO199" s="349">
        <v>43792</v>
      </c>
      <c r="AP199" s="349">
        <v>43795</v>
      </c>
      <c r="AQ199" s="349">
        <v>43796</v>
      </c>
      <c r="AR199" s="349">
        <v>43797</v>
      </c>
      <c r="AS199" s="349">
        <v>43798</v>
      </c>
      <c r="AT199" s="349">
        <v>43799</v>
      </c>
      <c r="AU199" s="55" t="s">
        <v>101</v>
      </c>
      <c r="AV199" s="349">
        <v>43803</v>
      </c>
      <c r="AW199" s="349">
        <v>43804</v>
      </c>
      <c r="AX199" s="349">
        <v>43805</v>
      </c>
      <c r="AY199" s="351" t="s">
        <v>100</v>
      </c>
      <c r="AZ199" s="349">
        <v>43809</v>
      </c>
      <c r="BA199" s="349">
        <v>43810</v>
      </c>
      <c r="BB199" s="349">
        <v>43811</v>
      </c>
      <c r="BC199" s="349">
        <v>43812</v>
      </c>
      <c r="BD199" s="349">
        <v>43813</v>
      </c>
      <c r="BE199" s="349">
        <v>43816</v>
      </c>
      <c r="BF199" s="349">
        <v>43817</v>
      </c>
      <c r="BG199" s="349">
        <v>43818</v>
      </c>
      <c r="BH199" s="349">
        <v>43819</v>
      </c>
      <c r="BI199" s="349">
        <v>43820</v>
      </c>
      <c r="BJ199" s="349">
        <v>43823</v>
      </c>
      <c r="BK199" s="349">
        <v>43825</v>
      </c>
      <c r="BL199" s="349">
        <v>43826</v>
      </c>
      <c r="BM199" s="349">
        <v>43827</v>
      </c>
      <c r="BN199" s="349">
        <v>43830</v>
      </c>
      <c r="BS199" s="166">
        <f>SUM(BS140, -BS141)</f>
        <v>1.5999999999999999E-3</v>
      </c>
      <c r="BT199" s="208">
        <f>SUM(BT138, -BT140)</f>
        <v>6.6000000000000008E-3</v>
      </c>
      <c r="BU199" s="178">
        <f>SUM(BU138, -BU139)</f>
        <v>7.9000000000000008E-3</v>
      </c>
      <c r="BV199" s="146">
        <f>SUM(BV139, -BV141)</f>
        <v>9.7000000000000003E-3</v>
      </c>
      <c r="BW199" s="120">
        <f>SUM(BW136, -BW138)</f>
        <v>1.1300000000000001E-2</v>
      </c>
      <c r="BX199" s="179">
        <f>SUM(BX136, -BX137)</f>
        <v>8.8000000000000023E-3</v>
      </c>
      <c r="BY199" s="224">
        <f>SUM(BY139, -BY140)</f>
        <v>5.8999999999999999E-3</v>
      </c>
      <c r="BZ199" s="15">
        <f>SUM(BZ138, -BZ139)</f>
        <v>7.9000000000000008E-3</v>
      </c>
      <c r="CA199" s="151">
        <f>SUM(CA136, -CA137)</f>
        <v>3.9000000000000007E-3</v>
      </c>
      <c r="CB199" s="146">
        <f>SUM(CB138, -CB139)</f>
        <v>1.3899999999999999E-2</v>
      </c>
      <c r="CC199" s="120">
        <f>SUM(CC138, -CC139)</f>
        <v>9.0999999999999987E-3</v>
      </c>
      <c r="CD199" s="187">
        <f>SUM(CD137, -CD139)</f>
        <v>1.32E-2</v>
      </c>
      <c r="CE199" s="166">
        <f>SUM(CE137, -CE138)</f>
        <v>1.21E-2</v>
      </c>
      <c r="CF199" s="120">
        <f>SUM(CF142, -CF143)</f>
        <v>8.6999999999999994E-3</v>
      </c>
      <c r="CG199" s="179">
        <f>SUM(CG138, -CG140)</f>
        <v>9.8999999999999991E-3</v>
      </c>
      <c r="CH199" s="153">
        <f>SUM(CH139, -CH140)</f>
        <v>1.1000000000000001E-2</v>
      </c>
      <c r="CI199" s="120">
        <f>SUM(CI137, -CI139)</f>
        <v>3.7000000000000019E-3</v>
      </c>
      <c r="CJ199" s="179">
        <f>SUM(CJ139, -CJ140)</f>
        <v>9.5000000000000015E-3</v>
      </c>
      <c r="CK199" s="146">
        <f>SUM(CK142, -CK143)</f>
        <v>1.0000000000000009E-2</v>
      </c>
      <c r="CL199" s="120">
        <f>SUM(CL137, -CL139)</f>
        <v>8.9999999999999976E-3</v>
      </c>
      <c r="CM199" s="273">
        <f>SUM(CM139, -CM140)</f>
        <v>1.5300000000000001E-2</v>
      </c>
      <c r="CN199" s="146">
        <f>SUM(CN138, -CN139)</f>
        <v>1.0499999999999999E-2</v>
      </c>
      <c r="CO199" s="120">
        <f>SUM(CO137, -CO138)</f>
        <v>1.5800000000000002E-2</v>
      </c>
      <c r="CP199" s="175">
        <f>SUM(CP140, -CP141)</f>
        <v>2.01E-2</v>
      </c>
      <c r="CQ199" s="153">
        <f>SUM(CQ139, -CQ141)</f>
        <v>1.54E-2</v>
      </c>
      <c r="CR199" s="115">
        <f>SUM(CR139, -CR141)</f>
        <v>1.6300000000000002E-2</v>
      </c>
      <c r="CS199" s="179">
        <f>SUM(CS139, -CS141)</f>
        <v>1.2999999999999999E-2</v>
      </c>
      <c r="CT199" s="166">
        <f>SUM(CT139, -CT140)</f>
        <v>1.9400000000000001E-2</v>
      </c>
      <c r="CU199" s="208">
        <f>SUM(CU139, -CU140)</f>
        <v>1.32E-2</v>
      </c>
      <c r="CV199" s="179">
        <f>SUM(CV139, -CV140)</f>
        <v>9.7000000000000003E-3</v>
      </c>
      <c r="CW199" s="153">
        <f>SUM(CW137, -CW139)</f>
        <v>7.6E-3</v>
      </c>
      <c r="CX199" s="115">
        <f>SUM(CX141, -CX142)</f>
        <v>1.2400000000000001E-2</v>
      </c>
      <c r="CY199" s="179">
        <f>SUM(CY138, -CY139)</f>
        <v>1.6500000000000001E-2</v>
      </c>
      <c r="CZ199" s="146">
        <f>SUM(CZ140, -CZ141)</f>
        <v>1.2500000000000001E-2</v>
      </c>
      <c r="DA199" s="120">
        <f>SUM(DA137, -DA138)</f>
        <v>1.3700000000000002E-2</v>
      </c>
      <c r="DB199" s="179">
        <f>SUM(DB137, -DB138)</f>
        <v>2.8999999999999998E-3</v>
      </c>
      <c r="DC199" s="153">
        <f>SUM(DC139, -DC141)</f>
        <v>6.3999999999999994E-3</v>
      </c>
      <c r="DD199" s="208">
        <f>SUM(DD139, -DD140)</f>
        <v>1.0500000000000001E-2</v>
      </c>
      <c r="DE199" s="179">
        <f>SUM(DE138, -DE139)</f>
        <v>1.2699999999999999E-2</v>
      </c>
      <c r="DF199" s="146">
        <f>SUM(DF139, -DF140)</f>
        <v>1.0999999999999999E-2</v>
      </c>
      <c r="DG199" s="208">
        <f>SUM(DG139, -DG141)</f>
        <v>1.46E-2</v>
      </c>
      <c r="DH199" s="187">
        <f>SUM(DH139, -DH140)</f>
        <v>1.24E-2</v>
      </c>
      <c r="DI199" s="166">
        <f>SUM(DI139, -DI140)</f>
        <v>1.6899999999999998E-2</v>
      </c>
      <c r="DJ199" s="208">
        <f>SUM(DJ139, -DJ140)</f>
        <v>2.4300000000000002E-2</v>
      </c>
      <c r="DK199" s="179">
        <f>SUM(DK136, -DK137)</f>
        <v>2.0600000000000007E-2</v>
      </c>
      <c r="DL199" s="120">
        <f>SUM(DL136, -DL137)</f>
        <v>1.7699999999999994E-2</v>
      </c>
      <c r="DM199" s="120">
        <f>SUM(DM139, -DM140)</f>
        <v>1.09E-2</v>
      </c>
      <c r="DN199" s="336">
        <f>SUM(DN139, -DN140)</f>
        <v>1.0799999999999999E-2</v>
      </c>
      <c r="DO199" s="346">
        <f>SUM(DO184, -DO189)</f>
        <v>0</v>
      </c>
      <c r="DP199" s="120">
        <f>SUM(DP136, -DP137)</f>
        <v>1.3700000000000004E-2</v>
      </c>
      <c r="DQ199" s="179">
        <f>SUM(DQ139, -DQ140)</f>
        <v>1.8799999999999997E-2</v>
      </c>
      <c r="DR199" s="146">
        <f>SUM(DR137, -DR138)</f>
        <v>3.0700000000000002E-2</v>
      </c>
      <c r="DS199" s="115">
        <f>SUM(DS139, -DS140)</f>
        <v>3.3299999999999996E-2</v>
      </c>
      <c r="DT199" s="176">
        <f>SUM(DT139, -DT140)</f>
        <v>2.0199999999999999E-2</v>
      </c>
      <c r="DU199" s="146">
        <f>SUM(DU140, -DU141)</f>
        <v>1.7399999999999999E-2</v>
      </c>
      <c r="DV199" s="120">
        <f>SUM(DV138, -DV139)</f>
        <v>1.9400000000000001E-2</v>
      </c>
      <c r="DW199" s="179">
        <f>SUM(DW137, -DW139)</f>
        <v>3.0600000000000002E-2</v>
      </c>
      <c r="DX199" s="208">
        <f>SUM(DX138, -DX139)</f>
        <v>3.2000000000000001E-2</v>
      </c>
      <c r="DY199" s="120">
        <f>SUM(DY139, -DY140)</f>
        <v>3.2100000000000004E-2</v>
      </c>
      <c r="DZ199" s="208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46">
        <f>SUM(EK138, -EK140)</f>
        <v>1.5E-3</v>
      </c>
      <c r="EL199" s="120">
        <f>SUM(EL140, -EL142)</f>
        <v>6.3E-3</v>
      </c>
      <c r="EM199" s="179">
        <f>SUM(EM139, -EM140)</f>
        <v>5.6999999999999993E-3</v>
      </c>
      <c r="EN199" s="146">
        <f>SUM(EN136, -EN137)</f>
        <v>3.4999999999999996E-3</v>
      </c>
      <c r="EO199" s="120">
        <f>SUM(EO136, -EO138)</f>
        <v>4.9000000000000016E-3</v>
      </c>
      <c r="EP199" s="176">
        <f>SUM(EP137, -EP139)</f>
        <v>7.0999999999999987E-3</v>
      </c>
      <c r="EQ199" s="115">
        <f>SUM(EQ137, -EQ139)</f>
        <v>5.1000000000000004E-3</v>
      </c>
      <c r="ER199" s="120">
        <f>SUM(ER136, -ER137)</f>
        <v>9.9000000000000025E-3</v>
      </c>
      <c r="ES199" s="115">
        <f>SUM(ES139, -ES141)</f>
        <v>4.4999999999999997E-3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  <c r="HC199" s="6">
        <f>SUM(HC185, -HC191)</f>
        <v>0</v>
      </c>
      <c r="HD199" s="6">
        <f>SUM(HD185, -HD191)</f>
        <v>0</v>
      </c>
      <c r="HE199" s="6">
        <f>SUM(HE185, -HE191)</f>
        <v>0</v>
      </c>
      <c r="HF199" s="6">
        <f>SUM(HF185, -HF191)</f>
        <v>0</v>
      </c>
      <c r="HG199" s="6">
        <f>SUM(HG184, -HG190)</f>
        <v>0</v>
      </c>
      <c r="HH199" s="6">
        <f>SUM(HH185, -HH191)</f>
        <v>0</v>
      </c>
      <c r="HI199" s="6">
        <f>SUM(HI184, -HI189)</f>
        <v>0</v>
      </c>
      <c r="HJ199" s="6">
        <f>SUM(HJ185, -HJ191)</f>
        <v>0</v>
      </c>
      <c r="HK199" s="6">
        <f>SUM(HK185, -HK191)</f>
        <v>0</v>
      </c>
      <c r="HL199" s="6">
        <f>SUM(HL185, -HL191)</f>
        <v>0</v>
      </c>
      <c r="HM199" s="6">
        <f>SUM(HM184, -HM190)</f>
        <v>0</v>
      </c>
      <c r="HN199" s="6">
        <f>SUM(HN185, -HN191)</f>
        <v>0</v>
      </c>
      <c r="HO199" s="6">
        <f>SUM(HO184, -HO189)</f>
        <v>0</v>
      </c>
      <c r="HP199" s="6">
        <f>SUM(HP185, -HP191)</f>
        <v>0</v>
      </c>
      <c r="HQ199" s="6">
        <f>SUM(HQ185, -HQ191)</f>
        <v>0</v>
      </c>
      <c r="HR199" s="6">
        <f>SUM(HR185, -HR191)</f>
        <v>0</v>
      </c>
      <c r="HS199" s="6">
        <f>SUM(HS184, -HS190)</f>
        <v>0</v>
      </c>
      <c r="HT199" s="6">
        <f>SUM(HT185, -HT191)</f>
        <v>0</v>
      </c>
      <c r="HU199" s="6">
        <f>SUM(HU184, -HU189)</f>
        <v>0</v>
      </c>
      <c r="HV199" s="6">
        <f>SUM(HV185, -HV191)</f>
        <v>0</v>
      </c>
      <c r="HW199" s="6">
        <f>SUM(HW185, -HW191)</f>
        <v>0</v>
      </c>
      <c r="HX199" s="6">
        <f>SUM(HX185, -HX191)</f>
        <v>0</v>
      </c>
      <c r="HY199" s="6">
        <f>SUM(HY184, -HY190)</f>
        <v>0</v>
      </c>
      <c r="HZ199" s="6">
        <f>SUM(HZ185, -HZ191)</f>
        <v>0</v>
      </c>
      <c r="IA199" s="6">
        <f>SUM(IA184, -IA189)</f>
        <v>0</v>
      </c>
      <c r="IB199" s="6">
        <f>SUM(IB185, -IB191)</f>
        <v>0</v>
      </c>
      <c r="IC199" s="6">
        <f>SUM(IC185, -IC191)</f>
        <v>0</v>
      </c>
      <c r="ID199" s="6">
        <f>SUM(ID185, -ID191)</f>
        <v>0</v>
      </c>
      <c r="IE199" s="6">
        <f>SUM(IE184, -IE190)</f>
        <v>0</v>
      </c>
      <c r="IF199" s="6">
        <f>SUM(IF185, -IF191)</f>
        <v>0</v>
      </c>
      <c r="IG199" s="6">
        <f>SUM(IG184, -IG189)</f>
        <v>0</v>
      </c>
      <c r="IH199" s="6">
        <f>SUM(IH185, -IH191)</f>
        <v>0</v>
      </c>
      <c r="II199" s="6">
        <f>SUM(II185, -II191)</f>
        <v>0</v>
      </c>
      <c r="IJ199" s="6">
        <f>SUM(IJ185, -IJ191)</f>
        <v>0</v>
      </c>
      <c r="IK199" s="6">
        <f>SUM(IK184, -IK190)</f>
        <v>0</v>
      </c>
      <c r="IL199" s="6">
        <f>SUM(IL185, -IL191)</f>
        <v>0</v>
      </c>
      <c r="IM199" s="6">
        <f>SUM(IM184, -IM189)</f>
        <v>0</v>
      </c>
      <c r="IN199" s="6">
        <f>SUM(IN185, -IN191)</f>
        <v>0</v>
      </c>
      <c r="IO199" s="6">
        <f>SUM(IO185, -IO191)</f>
        <v>0</v>
      </c>
      <c r="IP199" s="6">
        <f>SUM(IP185, -IP191)</f>
        <v>0</v>
      </c>
      <c r="IQ199" s="6">
        <f>SUM(IQ184, -IQ190)</f>
        <v>0</v>
      </c>
      <c r="IR199" s="6">
        <f>SUM(IR185, -IR191)</f>
        <v>0</v>
      </c>
      <c r="IS199" s="6">
        <f>SUM(IS184, -IS189)</f>
        <v>0</v>
      </c>
      <c r="IT199" s="6">
        <f>SUM(IT185, -IT191)</f>
        <v>0</v>
      </c>
      <c r="IU199" s="6">
        <f>SUM(IU185, -IU191)</f>
        <v>0</v>
      </c>
      <c r="IV199" s="6">
        <f>SUM(IV185, -IV191)</f>
        <v>0</v>
      </c>
      <c r="IW199" s="6">
        <f>SUM(IW184, -IW190)</f>
        <v>0</v>
      </c>
      <c r="IX199" s="6">
        <f>SUM(IX185, -IX191)</f>
        <v>0</v>
      </c>
      <c r="IY199" s="6">
        <f>SUM(IY184, -IY189)</f>
        <v>0</v>
      </c>
      <c r="IZ199" s="6">
        <f>SUM(IZ185, -IZ191)</f>
        <v>0</v>
      </c>
      <c r="JA199" s="6">
        <f>SUM(JA185, -JA191)</f>
        <v>0</v>
      </c>
      <c r="JB199" s="6">
        <f>SUM(JB185, -JB191)</f>
        <v>0</v>
      </c>
      <c r="JC199" s="6">
        <f>SUM(JC184, -JC190)</f>
        <v>0</v>
      </c>
      <c r="JD199" s="6">
        <f>SUM(JD185, -JD191)</f>
        <v>0</v>
      </c>
      <c r="JE199" s="6">
        <f>SUM(JE184, -JE189)</f>
        <v>0</v>
      </c>
      <c r="JF199" s="6">
        <f>SUM(JF185, -JF191)</f>
        <v>0</v>
      </c>
      <c r="JG199" s="6">
        <f>SUM(JG185, -JG191)</f>
        <v>0</v>
      </c>
      <c r="JH199" s="6">
        <f>SUM(JH185, -JH191)</f>
        <v>0</v>
      </c>
      <c r="JI199" s="6">
        <f>SUM(JI184, -JI190)</f>
        <v>0</v>
      </c>
      <c r="JJ199" s="6">
        <f>SUM(JJ185, -JJ191)</f>
        <v>0</v>
      </c>
      <c r="JK199" s="6">
        <f>SUM(JK184, -JK189)</f>
        <v>0</v>
      </c>
      <c r="JL199" s="6">
        <f>SUM(JL185, -JL191)</f>
        <v>0</v>
      </c>
      <c r="JM199" s="6">
        <f>SUM(JM185, -JM191)</f>
        <v>0</v>
      </c>
      <c r="JN199" s="6">
        <f>SUM(JN185, -JN191)</f>
        <v>0</v>
      </c>
      <c r="JO199" s="6">
        <f>SUM(JO184, -JO190)</f>
        <v>0</v>
      </c>
      <c r="JP199" s="6">
        <f>SUM(JP185, -JP191)</f>
        <v>0</v>
      </c>
      <c r="JQ199" s="6">
        <f>SUM(JQ185, -JQ191)</f>
        <v>0</v>
      </c>
      <c r="JR199" s="6">
        <f>SUM(JR184, -JR190)</f>
        <v>0</v>
      </c>
      <c r="JS199" s="6">
        <f>SUM(JS185, -JS191)</f>
        <v>0</v>
      </c>
    </row>
    <row r="200" spans="2:279" ht="15.75" thickBot="1" x14ac:dyDescent="0.3">
      <c r="B200" s="303">
        <v>5.74E-2</v>
      </c>
      <c r="C200" s="303">
        <v>6.5600000000000006E-2</v>
      </c>
      <c r="D200" s="303">
        <v>9.1800000000000007E-2</v>
      </c>
      <c r="E200" s="314">
        <v>6.1800000000000001E-2</v>
      </c>
      <c r="F200" s="315">
        <v>0.1176</v>
      </c>
      <c r="G200" s="315">
        <v>9.9500000000000005E-2</v>
      </c>
      <c r="H200" s="315">
        <v>0.1163</v>
      </c>
      <c r="I200" s="315">
        <v>0.15090000000000001</v>
      </c>
      <c r="J200" s="315">
        <v>0.13969999999999999</v>
      </c>
      <c r="K200" s="316">
        <v>0.13980000000000001</v>
      </c>
      <c r="L200" s="316">
        <v>0.14369999999999999</v>
      </c>
      <c r="M200" s="316">
        <v>0.10730000000000001</v>
      </c>
      <c r="N200" s="316">
        <v>0.11269999999999999</v>
      </c>
      <c r="O200" s="316">
        <v>0.15939999999999999</v>
      </c>
      <c r="P200" s="316">
        <v>0.1237</v>
      </c>
      <c r="Q200" s="316">
        <v>0.1234</v>
      </c>
      <c r="R200" s="316">
        <v>0.14299999999999999</v>
      </c>
      <c r="S200" s="316">
        <v>0.1668</v>
      </c>
      <c r="T200" s="316">
        <v>0.1648</v>
      </c>
      <c r="U200" s="316">
        <v>0.193</v>
      </c>
      <c r="V200" s="316">
        <v>0.1782</v>
      </c>
      <c r="W200" s="316">
        <v>0.1323</v>
      </c>
      <c r="X200" s="316">
        <v>0.15870000000000001</v>
      </c>
      <c r="Y200" s="316">
        <v>9.7199999999999995E-2</v>
      </c>
      <c r="Z200" s="317">
        <v>8.8599999999999998E-2</v>
      </c>
      <c r="AA200" s="315">
        <v>0.1069</v>
      </c>
      <c r="AB200" s="317">
        <v>0.16539999999999999</v>
      </c>
      <c r="AC200" s="317">
        <v>0.2099</v>
      </c>
      <c r="AD200" s="317">
        <v>0.20119999999999999</v>
      </c>
      <c r="AE200" s="317">
        <v>0.1983</v>
      </c>
      <c r="AF200" s="317">
        <v>0.20549999999999999</v>
      </c>
      <c r="AG200" s="317">
        <v>0.2339</v>
      </c>
      <c r="AH200" s="317">
        <v>0.2555</v>
      </c>
      <c r="AI200" s="317">
        <v>0.29399999999999998</v>
      </c>
      <c r="AJ200" s="317">
        <v>0.30890000000000001</v>
      </c>
      <c r="AK200" s="317">
        <v>0.26190000000000002</v>
      </c>
      <c r="AL200" s="317">
        <v>0.251</v>
      </c>
      <c r="AM200" s="317">
        <v>0.2838</v>
      </c>
      <c r="AN200" s="317">
        <v>0.25330000000000003</v>
      </c>
      <c r="AO200" s="317">
        <v>0.23419999999999999</v>
      </c>
      <c r="AP200" s="317">
        <v>0.2364</v>
      </c>
      <c r="AQ200" s="317">
        <v>0.27150000000000002</v>
      </c>
      <c r="AR200" s="317">
        <v>0.32269999999999999</v>
      </c>
      <c r="AS200" s="317">
        <v>0.31069999999999998</v>
      </c>
      <c r="AT200" s="317">
        <v>0.34379999999999999</v>
      </c>
      <c r="AU200" s="317">
        <v>0.3775</v>
      </c>
      <c r="AV200" s="317">
        <v>0.3795</v>
      </c>
      <c r="AW200" s="318">
        <v>0.3654</v>
      </c>
      <c r="AX200" s="318">
        <v>0.33700000000000002</v>
      </c>
      <c r="AY200" s="318">
        <v>0.315</v>
      </c>
      <c r="AZ200" s="318">
        <v>0.35439999999999999</v>
      </c>
      <c r="BA200" s="318">
        <v>0.36599999999999999</v>
      </c>
      <c r="BB200" s="318">
        <v>0.3271</v>
      </c>
      <c r="BC200" s="318">
        <v>0.32769999999999999</v>
      </c>
      <c r="BD200" s="318">
        <v>0.28899999999999998</v>
      </c>
      <c r="BE200" s="318">
        <v>0.2868</v>
      </c>
      <c r="BF200" s="318">
        <v>0.33150000000000002</v>
      </c>
      <c r="BG200" s="318">
        <v>0.26500000000000001</v>
      </c>
      <c r="BH200" s="318">
        <v>0.24970000000000001</v>
      </c>
      <c r="BI200" s="318">
        <v>0.2114</v>
      </c>
      <c r="BJ200" s="319">
        <v>0.23619999999999999</v>
      </c>
      <c r="BK200" s="318">
        <v>0.22270000000000001</v>
      </c>
      <c r="BL200" s="319">
        <v>0.21129999999999999</v>
      </c>
      <c r="BM200" s="319">
        <v>0.2432</v>
      </c>
      <c r="BN200" s="319">
        <v>0.27250000000000002</v>
      </c>
      <c r="BS200" s="158" t="s">
        <v>37</v>
      </c>
      <c r="BT200" s="121" t="s">
        <v>59</v>
      </c>
      <c r="BU200" s="184" t="s">
        <v>51</v>
      </c>
      <c r="BV200" s="164" t="s">
        <v>51</v>
      </c>
      <c r="BW200" s="117" t="s">
        <v>42</v>
      </c>
      <c r="BX200" s="184" t="s">
        <v>59</v>
      </c>
      <c r="BY200" s="232" t="s">
        <v>47</v>
      </c>
      <c r="BZ200" s="36" t="s">
        <v>64</v>
      </c>
      <c r="CA200" s="143" t="s">
        <v>52</v>
      </c>
      <c r="CB200" s="156" t="s">
        <v>57</v>
      </c>
      <c r="CC200" s="121" t="s">
        <v>57</v>
      </c>
      <c r="CD200" s="177" t="s">
        <v>60</v>
      </c>
      <c r="CE200" s="156" t="s">
        <v>60</v>
      </c>
      <c r="CF200" s="114" t="s">
        <v>70</v>
      </c>
      <c r="CG200" s="183" t="s">
        <v>46</v>
      </c>
      <c r="CH200" s="156" t="s">
        <v>57</v>
      </c>
      <c r="CI200" s="121" t="s">
        <v>51</v>
      </c>
      <c r="CJ200" s="174" t="s">
        <v>46</v>
      </c>
      <c r="CK200" s="142" t="s">
        <v>55</v>
      </c>
      <c r="CL200" s="121" t="s">
        <v>45</v>
      </c>
      <c r="CM200" s="186" t="s">
        <v>64</v>
      </c>
      <c r="CN200" s="163" t="s">
        <v>64</v>
      </c>
      <c r="CO200" s="123" t="s">
        <v>64</v>
      </c>
      <c r="CP200" s="182" t="s">
        <v>64</v>
      </c>
      <c r="CQ200" s="152" t="s">
        <v>63</v>
      </c>
      <c r="CR200" s="260" t="s">
        <v>54</v>
      </c>
      <c r="CS200" s="184" t="s">
        <v>59</v>
      </c>
      <c r="CT200" s="142" t="s">
        <v>68</v>
      </c>
      <c r="CU200" s="188" t="s">
        <v>52</v>
      </c>
      <c r="CV200" s="186" t="s">
        <v>59</v>
      </c>
      <c r="CW200" s="200" t="s">
        <v>68</v>
      </c>
      <c r="CX200" s="117" t="s">
        <v>49</v>
      </c>
      <c r="CY200" s="186" t="s">
        <v>68</v>
      </c>
      <c r="CZ200" s="200" t="s">
        <v>68</v>
      </c>
      <c r="DA200" s="122" t="s">
        <v>49</v>
      </c>
      <c r="DB200" s="177" t="s">
        <v>68</v>
      </c>
      <c r="DC200" s="142" t="s">
        <v>60</v>
      </c>
      <c r="DD200" s="117" t="s">
        <v>49</v>
      </c>
      <c r="DE200" s="183" t="s">
        <v>49</v>
      </c>
      <c r="DF200" s="200" t="s">
        <v>59</v>
      </c>
      <c r="DG200" s="122" t="s">
        <v>48</v>
      </c>
      <c r="DH200" s="177" t="s">
        <v>49</v>
      </c>
      <c r="DI200" s="158" t="s">
        <v>37</v>
      </c>
      <c r="DJ200" s="114" t="s">
        <v>63</v>
      </c>
      <c r="DK200" s="183" t="s">
        <v>49</v>
      </c>
      <c r="DL200" s="168" t="s">
        <v>67</v>
      </c>
      <c r="DM200" s="122" t="s">
        <v>49</v>
      </c>
      <c r="DN200" s="337" t="s">
        <v>37</v>
      </c>
      <c r="DO200" s="345"/>
      <c r="DP200" s="117" t="s">
        <v>49</v>
      </c>
      <c r="DQ200" s="199" t="s">
        <v>37</v>
      </c>
      <c r="DR200" s="154" t="s">
        <v>49</v>
      </c>
      <c r="DS200" s="119" t="s">
        <v>36</v>
      </c>
      <c r="DT200" s="184" t="s">
        <v>84</v>
      </c>
      <c r="DU200" s="158" t="s">
        <v>41</v>
      </c>
      <c r="DV200" s="117" t="s">
        <v>60</v>
      </c>
      <c r="DW200" s="180" t="s">
        <v>36</v>
      </c>
      <c r="DX200" s="123" t="s">
        <v>63</v>
      </c>
      <c r="DY200" s="122" t="s">
        <v>45</v>
      </c>
      <c r="DZ200" s="122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54" t="s">
        <v>36</v>
      </c>
      <c r="EL200" s="121" t="s">
        <v>51</v>
      </c>
      <c r="EM200" s="180" t="s">
        <v>36</v>
      </c>
      <c r="EN200" s="158" t="s">
        <v>37</v>
      </c>
      <c r="EO200" s="119" t="s">
        <v>41</v>
      </c>
      <c r="EP200" s="174" t="s">
        <v>52</v>
      </c>
      <c r="EQ200" s="168" t="s">
        <v>64</v>
      </c>
      <c r="ER200" s="123" t="s">
        <v>47</v>
      </c>
      <c r="ES200" s="122" t="s">
        <v>46</v>
      </c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</row>
    <row r="201" spans="2:27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5">
        <v>0.1193</v>
      </c>
      <c r="AX201" s="305">
        <v>7.5600000000000001E-2</v>
      </c>
      <c r="AY201" s="85">
        <v>5.0299999999999997E-2</v>
      </c>
      <c r="AZ201" s="88">
        <v>5.6399999999999999E-2</v>
      </c>
      <c r="BA201" s="91">
        <v>7.6300000000000007E-2</v>
      </c>
      <c r="BB201" s="305">
        <v>7.5300000000000006E-2</v>
      </c>
      <c r="BC201" s="305">
        <v>8.0199999999999994E-2</v>
      </c>
      <c r="BD201" s="88">
        <v>8.0199999999999994E-2</v>
      </c>
      <c r="BE201" s="88">
        <v>6.3700000000000007E-2</v>
      </c>
      <c r="BF201" s="85">
        <v>7.5300000000000006E-2</v>
      </c>
      <c r="BG201" s="85">
        <v>0.10150000000000001</v>
      </c>
      <c r="BH201" s="85">
        <v>0.1583</v>
      </c>
      <c r="BI201" s="85">
        <v>0.20630000000000001</v>
      </c>
      <c r="BJ201" s="89">
        <v>0.2041</v>
      </c>
      <c r="BK201" s="85">
        <v>0.1958</v>
      </c>
      <c r="BL201" s="89">
        <v>0.2044</v>
      </c>
      <c r="BM201" s="89">
        <v>0.1966</v>
      </c>
      <c r="BN201" s="89">
        <v>0.1895</v>
      </c>
      <c r="BS201" s="146">
        <f>SUM(BS136, -BS137)</f>
        <v>1.4999999999999996E-3</v>
      </c>
      <c r="BT201" s="115">
        <f>SUM(BT137, -BT138)</f>
        <v>4.8999999999999998E-3</v>
      </c>
      <c r="BU201" s="179">
        <f>SUM(BU139, -BU140)</f>
        <v>7.1999999999999998E-3</v>
      </c>
      <c r="BV201" s="146">
        <f>SUM(BV139, -BV140)</f>
        <v>4.8999999999999998E-3</v>
      </c>
      <c r="BW201" s="120">
        <f>SUM(BW136, -BW137)</f>
        <v>1.0300000000000004E-2</v>
      </c>
      <c r="BX201" s="175">
        <f>SUM(BX139, -BX140)</f>
        <v>7.1999999999999998E-3</v>
      </c>
      <c r="BY201" s="224">
        <f>SUM(BY138, -BY139)</f>
        <v>5.4000000000000012E-3</v>
      </c>
      <c r="BZ201" s="15">
        <f>SUM(BZ139, -BZ140)</f>
        <v>7.3000000000000001E-3</v>
      </c>
      <c r="CA201" s="145">
        <f>SUM(CA142, -CA143)</f>
        <v>3.3000000000000043E-3</v>
      </c>
      <c r="CB201" s="144">
        <f>SUM(CB139, -CB140)</f>
        <v>1.2499999999999999E-2</v>
      </c>
      <c r="CC201" s="116">
        <f>SUM(CC139, -CC141)</f>
        <v>2.07E-2</v>
      </c>
      <c r="CD201" s="179">
        <f>SUM(CD138, -CD139)</f>
        <v>1.0199999999999997E-2</v>
      </c>
      <c r="CE201" s="146">
        <f>SUM(CE138, -CE139)</f>
        <v>8.8000000000000023E-3</v>
      </c>
      <c r="CF201" s="120">
        <f>SUM(CF139, -CF140)</f>
        <v>8.2000000000000007E-3</v>
      </c>
      <c r="CG201" s="273">
        <f>SUM(CG138, -CG139)</f>
        <v>9.0000000000000011E-3</v>
      </c>
      <c r="CH201" s="144">
        <f>SUM(CH137, -CH139)</f>
        <v>8.0000000000000002E-3</v>
      </c>
      <c r="CI201" s="120">
        <f>SUM(CI138, -CI139)</f>
        <v>2.8000000000000039E-3</v>
      </c>
      <c r="CJ201" s="273">
        <f>SUM(CJ138, -CJ139)</f>
        <v>2.0999999999999977E-3</v>
      </c>
      <c r="CK201" s="148">
        <f>SUM(CK139, -CK141)</f>
        <v>4.0999999999999995E-3</v>
      </c>
      <c r="CL201" s="208">
        <f>SUM(CL137, -CL138)</f>
        <v>4.6999999999999993E-3</v>
      </c>
      <c r="CM201" s="179">
        <f>SUM(CM142, -CM143)</f>
        <v>1.4100000000000001E-2</v>
      </c>
      <c r="CN201" s="146">
        <f>SUM(CN142, -CN143)</f>
        <v>9.1999999999999998E-3</v>
      </c>
      <c r="CO201" s="120">
        <f>SUM(CO142, -CO143)</f>
        <v>1.55E-2</v>
      </c>
      <c r="CP201" s="179">
        <f>SUM(CP142, -CP143)</f>
        <v>1.8600000000000005E-2</v>
      </c>
      <c r="CQ201" s="144">
        <f>SUM(CQ142, -CQ143)</f>
        <v>1.0100000000000005E-2</v>
      </c>
      <c r="CR201" s="118">
        <f>SUM(CR140, -CR141)</f>
        <v>1.5900000000000001E-2</v>
      </c>
      <c r="CS201" s="175">
        <f>SUM(CS139, -CS140)</f>
        <v>1.12E-2</v>
      </c>
      <c r="CT201" s="144">
        <f>SUM(CT137, -CT138)</f>
        <v>1.7700000000000004E-2</v>
      </c>
      <c r="CU201" s="115">
        <f>SUM(CU141, -CU142)</f>
        <v>1.3100000000000001E-2</v>
      </c>
      <c r="CV201" s="175">
        <f>SUM(CV137, -CV139)</f>
        <v>4.2000000000000006E-3</v>
      </c>
      <c r="CW201" s="144">
        <f>SUM(CW139, -CW140)</f>
        <v>6.1000000000000004E-3</v>
      </c>
      <c r="CX201" s="120">
        <f>SUM(CX138, -CX140)</f>
        <v>1.0200000000000001E-2</v>
      </c>
      <c r="CY201" s="176">
        <f>SUM(CY137, -CY138)</f>
        <v>1.5900000000000001E-2</v>
      </c>
      <c r="CZ201" s="144">
        <f>SUM(CZ137, -CZ138)</f>
        <v>1.1200000000000002E-2</v>
      </c>
      <c r="DA201" s="120">
        <f>SUM(DA138, -DA139)</f>
        <v>1.0499999999999999E-2</v>
      </c>
      <c r="DB201" s="176">
        <f>SUM(DB138, -DB139)</f>
        <v>1.4000000000000002E-3</v>
      </c>
      <c r="DC201" s="146">
        <f>SUM(DC138, -DC139)</f>
        <v>5.4999999999999997E-3</v>
      </c>
      <c r="DD201" s="120">
        <f>SUM(DD137, -DD139)</f>
        <v>5.5999999999999991E-3</v>
      </c>
      <c r="DE201" s="179">
        <f>SUM(DE139, -DE140)</f>
        <v>9.5999999999999992E-3</v>
      </c>
      <c r="DF201" s="153">
        <f>SUM(DF140, -DF141)</f>
        <v>8.0999999999999996E-3</v>
      </c>
      <c r="DG201" s="120">
        <f>SUM(DG139, -DG140)</f>
        <v>8.5000000000000006E-3</v>
      </c>
      <c r="DH201" s="179">
        <f>SUM(DH138, -DH139)</f>
        <v>1.1999999999999999E-2</v>
      </c>
      <c r="DI201" s="146">
        <f>SUM(DI136, -DI137)</f>
        <v>1.55E-2</v>
      </c>
      <c r="DJ201" s="116">
        <f>SUM(DJ142, -DJ143)</f>
        <v>1.5400000000000011E-2</v>
      </c>
      <c r="DK201" s="179">
        <f>SUM(DK138, -DK140)</f>
        <v>1.5800000000000002E-2</v>
      </c>
      <c r="DL201" s="208">
        <f>SUM(DL141, -DL142)</f>
        <v>1.7400000000000006E-2</v>
      </c>
      <c r="DM201" s="120">
        <f>SUM(DM138, -DM139)</f>
        <v>6.1000000000000013E-3</v>
      </c>
      <c r="DN201" s="330">
        <f>SUM(DN136, -DN137)</f>
        <v>1.0500000000000002E-2</v>
      </c>
      <c r="DO201" s="346">
        <f>SUM(DO190, -DO197,)</f>
        <v>0</v>
      </c>
      <c r="DP201" s="120">
        <f>SUM(DP138, -DP140)</f>
        <v>1.1399999999999999E-2</v>
      </c>
      <c r="DQ201" s="179">
        <f>SUM(DQ136, -DQ137)</f>
        <v>1.8600000000000005E-2</v>
      </c>
      <c r="DR201" s="146">
        <f>SUM(DR139, -DR140)</f>
        <v>3.0399999999999996E-2</v>
      </c>
      <c r="DS201" s="116">
        <f>SUM(DS137, -DS138)</f>
        <v>2.5900000000000003E-2</v>
      </c>
      <c r="DT201" s="176">
        <f>SUM(DT141, -DT142)</f>
        <v>1.8399999999999996E-2</v>
      </c>
      <c r="DU201" s="146">
        <f>SUM(DU137, -DU139)</f>
        <v>1.67E-2</v>
      </c>
      <c r="DV201" s="120">
        <f>SUM(DV139, -DV140)</f>
        <v>1.24E-2</v>
      </c>
      <c r="DW201" s="176">
        <f>SUM(DW137, -DW138)</f>
        <v>1.8800000000000004E-2</v>
      </c>
      <c r="DX201" s="116">
        <f>SUM(DX142, -DX143)</f>
        <v>2.9400000000000009E-2</v>
      </c>
      <c r="DY201" s="208">
        <f>SUM(DY137, -DY139)</f>
        <v>1.8999999999999996E-2</v>
      </c>
      <c r="DZ201" s="120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504">SUM(EC190, -EC197)</f>
        <v>0</v>
      </c>
      <c r="ED201" s="6">
        <f t="shared" si="504"/>
        <v>0</v>
      </c>
      <c r="EE201" s="6">
        <f t="shared" si="504"/>
        <v>0</v>
      </c>
      <c r="EF201" s="6">
        <f t="shared" si="504"/>
        <v>0</v>
      </c>
      <c r="EG201" s="6">
        <f t="shared" si="504"/>
        <v>0</v>
      </c>
      <c r="EH201" s="6">
        <f t="shared" si="504"/>
        <v>0</v>
      </c>
      <c r="EI201" s="6">
        <f t="shared" si="504"/>
        <v>0</v>
      </c>
      <c r="EK201" s="144">
        <f>SUM(EK139, -EK140)</f>
        <v>1.3000000000000002E-3</v>
      </c>
      <c r="EL201" s="120">
        <f>SUM(EL141, -EL142)</f>
        <v>4.9999999999999992E-3</v>
      </c>
      <c r="EM201" s="176">
        <f>SUM(EM136, -EM137)</f>
        <v>4.1999999999999989E-3</v>
      </c>
      <c r="EN201" s="146">
        <f>SUM(EN137, -EN138)</f>
        <v>3.4999999999999996E-3</v>
      </c>
      <c r="EO201" s="120">
        <f>SUM(EO136, -EO137)</f>
        <v>3.0000000000000027E-3</v>
      </c>
      <c r="EP201" s="175">
        <f>SUM(EP141, -EP142)</f>
        <v>6.6000000000000017E-3</v>
      </c>
      <c r="EQ201" s="120">
        <f>SUM(EQ137, -EQ138)</f>
        <v>4.4000000000000011E-3</v>
      </c>
      <c r="ER201" s="120">
        <f>SUM(ER138, -ER140)</f>
        <v>5.1999999999999998E-3</v>
      </c>
      <c r="ES201" s="247">
        <f>SUM(ES140, -ES141)</f>
        <v>2.3E-3</v>
      </c>
      <c r="ET201" s="6">
        <f t="shared" ref="ES201:EV201" si="505">SUM(ET190, -ET197)</f>
        <v>0</v>
      </c>
      <c r="EU201" s="6">
        <f t="shared" si="505"/>
        <v>0</v>
      </c>
      <c r="EV201" s="6">
        <f t="shared" si="505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06">SUM(EY190, -EY197)</f>
        <v>0</v>
      </c>
      <c r="EZ201" s="6">
        <f t="shared" si="506"/>
        <v>0</v>
      </c>
      <c r="FA201" s="6">
        <f t="shared" si="506"/>
        <v>0</v>
      </c>
      <c r="FB201" s="6">
        <f t="shared" si="506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07">SUM(FE190, -FE197)</f>
        <v>0</v>
      </c>
      <c r="FF201" s="6">
        <f t="shared" si="507"/>
        <v>0</v>
      </c>
      <c r="FG201" s="6">
        <f t="shared" si="507"/>
        <v>0</v>
      </c>
      <c r="FH201" s="6">
        <f t="shared" si="507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08">SUM(FK190, -FK197)</f>
        <v>0</v>
      </c>
      <c r="FL201" s="6">
        <f t="shared" si="508"/>
        <v>0</v>
      </c>
      <c r="FM201" s="6">
        <f t="shared" si="508"/>
        <v>0</v>
      </c>
      <c r="FN201" s="6">
        <f t="shared" si="508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09">SUM(FQ190, -FQ197)</f>
        <v>0</v>
      </c>
      <c r="FR201" s="6">
        <f t="shared" si="509"/>
        <v>0</v>
      </c>
      <c r="FS201" s="6">
        <f t="shared" si="509"/>
        <v>0</v>
      </c>
      <c r="FT201" s="6">
        <f t="shared" si="509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10">SUM(FW190, -FW197)</f>
        <v>0</v>
      </c>
      <c r="FX201" s="6">
        <f t="shared" si="510"/>
        <v>0</v>
      </c>
      <c r="FY201" s="6">
        <f t="shared" si="510"/>
        <v>0</v>
      </c>
      <c r="FZ201" s="6">
        <f t="shared" si="510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11">SUM(GC190, -GC197)</f>
        <v>0</v>
      </c>
      <c r="GD201" s="6">
        <f t="shared" si="511"/>
        <v>0</v>
      </c>
      <c r="GE201" s="6">
        <f t="shared" si="511"/>
        <v>0</v>
      </c>
      <c r="GF201" s="6">
        <f t="shared" si="511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12">SUM(GI190, -GI197)</f>
        <v>0</v>
      </c>
      <c r="GJ201" s="6">
        <f t="shared" si="512"/>
        <v>0</v>
      </c>
      <c r="GK201" s="6">
        <f t="shared" si="512"/>
        <v>0</v>
      </c>
      <c r="GL201" s="6">
        <f t="shared" si="512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13">SUM(GO190, -GO197)</f>
        <v>0</v>
      </c>
      <c r="GP201" s="6">
        <f t="shared" si="513"/>
        <v>0</v>
      </c>
      <c r="GQ201" s="6">
        <f t="shared" si="513"/>
        <v>0</v>
      </c>
      <c r="GR201" s="6">
        <f t="shared" si="513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14">SUM(GU190, -GU197)</f>
        <v>0</v>
      </c>
      <c r="GV201" s="6">
        <f t="shared" si="514"/>
        <v>0</v>
      </c>
      <c r="GW201" s="6">
        <f t="shared" si="514"/>
        <v>0</v>
      </c>
      <c r="GX201" s="6">
        <f t="shared" si="514"/>
        <v>0</v>
      </c>
      <c r="GY201" s="6">
        <f t="shared" si="514"/>
        <v>0</v>
      </c>
      <c r="GZ201" s="6">
        <f t="shared" si="514"/>
        <v>0</v>
      </c>
      <c r="HA201" s="6">
        <f t="shared" si="514"/>
        <v>0</v>
      </c>
      <c r="HC201" s="6">
        <f t="shared" ref="HC201:HD201" si="515">SUM(HC190, -HC197)</f>
        <v>0</v>
      </c>
      <c r="HD201" s="6">
        <f t="shared" si="515"/>
        <v>0</v>
      </c>
      <c r="HE201" s="6">
        <f t="shared" ref="HE201:HH201" si="516">SUM(HE190, -HE197)</f>
        <v>0</v>
      </c>
      <c r="HF201" s="6">
        <f t="shared" si="516"/>
        <v>0</v>
      </c>
      <c r="HG201" s="6">
        <f t="shared" si="516"/>
        <v>0</v>
      </c>
      <c r="HH201" s="6">
        <f t="shared" si="516"/>
        <v>0</v>
      </c>
      <c r="HI201" s="6">
        <f>SUM(HI190, -HI197,)</f>
        <v>0</v>
      </c>
      <c r="HJ201" s="6">
        <f>SUM(HJ190, -HJ197,)</f>
        <v>0</v>
      </c>
      <c r="HK201" s="6">
        <f t="shared" ref="HK201:HN201" si="517">SUM(HK190, -HK197)</f>
        <v>0</v>
      </c>
      <c r="HL201" s="6">
        <f t="shared" si="517"/>
        <v>0</v>
      </c>
      <c r="HM201" s="6">
        <f t="shared" si="517"/>
        <v>0</v>
      </c>
      <c r="HN201" s="6">
        <f t="shared" si="517"/>
        <v>0</v>
      </c>
      <c r="HO201" s="6">
        <f>SUM(HO190, -HO197,)</f>
        <v>0</v>
      </c>
      <c r="HP201" s="6">
        <f>SUM(HP190, -HP197,)</f>
        <v>0</v>
      </c>
      <c r="HQ201" s="6">
        <f t="shared" ref="HQ201:HT201" si="518">SUM(HQ190, -HQ197)</f>
        <v>0</v>
      </c>
      <c r="HR201" s="6">
        <f t="shared" si="518"/>
        <v>0</v>
      </c>
      <c r="HS201" s="6">
        <f t="shared" si="518"/>
        <v>0</v>
      </c>
      <c r="HT201" s="6">
        <f t="shared" si="518"/>
        <v>0</v>
      </c>
      <c r="HU201" s="6">
        <f>SUM(HU190, -HU197,)</f>
        <v>0</v>
      </c>
      <c r="HV201" s="6">
        <f>SUM(HV190, -HV197,)</f>
        <v>0</v>
      </c>
      <c r="HW201" s="6">
        <f t="shared" ref="HW201:HZ201" si="519">SUM(HW190, -HW197)</f>
        <v>0</v>
      </c>
      <c r="HX201" s="6">
        <f t="shared" si="519"/>
        <v>0</v>
      </c>
      <c r="HY201" s="6">
        <f t="shared" si="519"/>
        <v>0</v>
      </c>
      <c r="HZ201" s="6">
        <f t="shared" si="519"/>
        <v>0</v>
      </c>
      <c r="IA201" s="6">
        <f>SUM(IA190, -IA197,)</f>
        <v>0</v>
      </c>
      <c r="IB201" s="6">
        <f>SUM(IB190, -IB197,)</f>
        <v>0</v>
      </c>
      <c r="IC201" s="6">
        <f t="shared" ref="IC201:IF201" si="520">SUM(IC190, -IC197)</f>
        <v>0</v>
      </c>
      <c r="ID201" s="6">
        <f t="shared" si="520"/>
        <v>0</v>
      </c>
      <c r="IE201" s="6">
        <f t="shared" si="520"/>
        <v>0</v>
      </c>
      <c r="IF201" s="6">
        <f t="shared" si="520"/>
        <v>0</v>
      </c>
      <c r="IG201" s="6">
        <f>SUM(IG190, -IG197,)</f>
        <v>0</v>
      </c>
      <c r="IH201" s="6">
        <f>SUM(IH190, -IH197,)</f>
        <v>0</v>
      </c>
      <c r="II201" s="6">
        <f t="shared" ref="II201:IL201" si="521">SUM(II190, -II197)</f>
        <v>0</v>
      </c>
      <c r="IJ201" s="6">
        <f t="shared" si="521"/>
        <v>0</v>
      </c>
      <c r="IK201" s="6">
        <f t="shared" si="521"/>
        <v>0</v>
      </c>
      <c r="IL201" s="6">
        <f t="shared" si="521"/>
        <v>0</v>
      </c>
      <c r="IM201" s="6">
        <f>SUM(IM190, -IM197,)</f>
        <v>0</v>
      </c>
      <c r="IN201" s="6">
        <f>SUM(IN190, -IN197,)</f>
        <v>0</v>
      </c>
      <c r="IO201" s="6">
        <f t="shared" ref="IO201:IR201" si="522">SUM(IO190, -IO197)</f>
        <v>0</v>
      </c>
      <c r="IP201" s="6">
        <f t="shared" si="522"/>
        <v>0</v>
      </c>
      <c r="IQ201" s="6">
        <f t="shared" si="522"/>
        <v>0</v>
      </c>
      <c r="IR201" s="6">
        <f t="shared" si="522"/>
        <v>0</v>
      </c>
      <c r="IS201" s="6">
        <f>SUM(IS190, -IS197,)</f>
        <v>0</v>
      </c>
      <c r="IT201" s="6">
        <f>SUM(IT190, -IT197,)</f>
        <v>0</v>
      </c>
      <c r="IU201" s="6">
        <f t="shared" ref="IU201:IX201" si="523">SUM(IU190, -IU197)</f>
        <v>0</v>
      </c>
      <c r="IV201" s="6">
        <f t="shared" si="523"/>
        <v>0</v>
      </c>
      <c r="IW201" s="6">
        <f t="shared" si="523"/>
        <v>0</v>
      </c>
      <c r="IX201" s="6">
        <f t="shared" si="523"/>
        <v>0</v>
      </c>
      <c r="IY201" s="6">
        <f>SUM(IY190, -IY197,)</f>
        <v>0</v>
      </c>
      <c r="IZ201" s="6">
        <f>SUM(IZ190, -IZ197,)</f>
        <v>0</v>
      </c>
      <c r="JA201" s="6">
        <f t="shared" ref="JA201:JD201" si="524">SUM(JA190, -JA197)</f>
        <v>0</v>
      </c>
      <c r="JB201" s="6">
        <f t="shared" si="524"/>
        <v>0</v>
      </c>
      <c r="JC201" s="6">
        <f t="shared" si="524"/>
        <v>0</v>
      </c>
      <c r="JD201" s="6">
        <f t="shared" si="524"/>
        <v>0</v>
      </c>
      <c r="JE201" s="6">
        <f>SUM(JE190, -JE197,)</f>
        <v>0</v>
      </c>
      <c r="JF201" s="6">
        <f>SUM(JF190, -JF197,)</f>
        <v>0</v>
      </c>
      <c r="JG201" s="6">
        <f t="shared" ref="JG201:JJ201" si="525">SUM(JG190, -JG197)</f>
        <v>0</v>
      </c>
      <c r="JH201" s="6">
        <f t="shared" si="525"/>
        <v>0</v>
      </c>
      <c r="JI201" s="6">
        <f t="shared" si="525"/>
        <v>0</v>
      </c>
      <c r="JJ201" s="6">
        <f t="shared" si="525"/>
        <v>0</v>
      </c>
      <c r="JK201" s="6">
        <f>SUM(JK190, -JK197,)</f>
        <v>0</v>
      </c>
      <c r="JL201" s="6">
        <f>SUM(JL190, -JL197,)</f>
        <v>0</v>
      </c>
      <c r="JM201" s="6">
        <f t="shared" ref="JM201:JS201" si="526">SUM(JM190, -JM197)</f>
        <v>0</v>
      </c>
      <c r="JN201" s="6">
        <f t="shared" si="526"/>
        <v>0</v>
      </c>
      <c r="JO201" s="6">
        <f t="shared" si="526"/>
        <v>0</v>
      </c>
      <c r="JP201" s="6">
        <f t="shared" si="526"/>
        <v>0</v>
      </c>
      <c r="JQ201" s="6">
        <f t="shared" si="526"/>
        <v>0</v>
      </c>
      <c r="JR201" s="6">
        <f t="shared" si="526"/>
        <v>0</v>
      </c>
      <c r="JS201" s="6">
        <f t="shared" si="526"/>
        <v>0</v>
      </c>
    </row>
    <row r="202" spans="2:27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8">
        <v>3.7100000000000001E-2</v>
      </c>
      <c r="AX202" s="85">
        <v>5.21E-2</v>
      </c>
      <c r="AY202" s="305">
        <v>3.8600000000000002E-2</v>
      </c>
      <c r="AZ202" s="305">
        <v>5.3900000000000003E-2</v>
      </c>
      <c r="BA202" s="88">
        <v>6.6900000000000001E-2</v>
      </c>
      <c r="BB202" s="88">
        <v>4.7800000000000002E-2</v>
      </c>
      <c r="BC202" s="88">
        <v>4.8399999999999999E-2</v>
      </c>
      <c r="BD202" s="305">
        <v>5.5899999999999998E-2</v>
      </c>
      <c r="BE202" s="85">
        <v>6.2700000000000006E-2</v>
      </c>
      <c r="BF202" s="88">
        <v>5.3499999999999999E-2</v>
      </c>
      <c r="BG202" s="88">
        <v>6.7400000000000002E-2</v>
      </c>
      <c r="BH202" s="306">
        <v>5.21E-2</v>
      </c>
      <c r="BI202" s="88">
        <v>8.1600000000000006E-2</v>
      </c>
      <c r="BJ202" s="88">
        <v>5.1900000000000002E-2</v>
      </c>
      <c r="BK202" s="307">
        <v>7.4800000000000005E-2</v>
      </c>
      <c r="BL202" s="88">
        <v>7.1900000000000006E-2</v>
      </c>
      <c r="BM202" s="88">
        <v>5.6000000000000001E-2</v>
      </c>
      <c r="BN202" s="88">
        <v>3.6900000000000002E-2</v>
      </c>
      <c r="BS202" s="156" t="s">
        <v>57</v>
      </c>
      <c r="BT202" s="119" t="s">
        <v>39</v>
      </c>
      <c r="BU202" s="186" t="s">
        <v>64</v>
      </c>
      <c r="BV202" s="156" t="s">
        <v>59</v>
      </c>
      <c r="BW202" s="119" t="s">
        <v>36</v>
      </c>
      <c r="BX202" s="180" t="s">
        <v>36</v>
      </c>
      <c r="BY202" s="237" t="s">
        <v>51</v>
      </c>
      <c r="BZ202" s="42" t="s">
        <v>42</v>
      </c>
      <c r="CA202" s="165" t="s">
        <v>48</v>
      </c>
      <c r="CB202" s="154" t="s">
        <v>49</v>
      </c>
      <c r="CC202" s="122" t="s">
        <v>49</v>
      </c>
      <c r="CD202" s="183" t="s">
        <v>49</v>
      </c>
      <c r="CE202" s="163" t="s">
        <v>64</v>
      </c>
      <c r="CF202" s="121" t="s">
        <v>45</v>
      </c>
      <c r="CG202" s="184" t="s">
        <v>45</v>
      </c>
      <c r="CH202" s="154" t="s">
        <v>46</v>
      </c>
      <c r="CI202" s="168" t="s">
        <v>64</v>
      </c>
      <c r="CJ202" s="199" t="s">
        <v>55</v>
      </c>
      <c r="CK202" s="152" t="s">
        <v>52</v>
      </c>
      <c r="CL202" s="122" t="s">
        <v>49</v>
      </c>
      <c r="CM202" s="174" t="s">
        <v>52</v>
      </c>
      <c r="CN202" s="164" t="s">
        <v>52</v>
      </c>
      <c r="CO202" s="121" t="s">
        <v>57</v>
      </c>
      <c r="CP202" s="184" t="s">
        <v>51</v>
      </c>
      <c r="CQ202" s="164" t="s">
        <v>51</v>
      </c>
      <c r="CR202" s="117" t="s">
        <v>49</v>
      </c>
      <c r="CS202" s="183" t="s">
        <v>45</v>
      </c>
      <c r="CT202" s="200" t="s">
        <v>48</v>
      </c>
      <c r="CU202" s="117" t="s">
        <v>68</v>
      </c>
      <c r="CV202" s="183" t="s">
        <v>45</v>
      </c>
      <c r="CW202" s="154" t="s">
        <v>48</v>
      </c>
      <c r="CX202" s="117" t="s">
        <v>60</v>
      </c>
      <c r="CY202" s="174" t="s">
        <v>63</v>
      </c>
      <c r="CZ202" s="154" t="s">
        <v>45</v>
      </c>
      <c r="DA202" s="121" t="s">
        <v>51</v>
      </c>
      <c r="DB202" s="184" t="s">
        <v>51</v>
      </c>
      <c r="DC202" s="161" t="s">
        <v>54</v>
      </c>
      <c r="DD202" s="188" t="s">
        <v>44</v>
      </c>
      <c r="DE202" s="177" t="s">
        <v>60</v>
      </c>
      <c r="DF202" s="158" t="s">
        <v>37</v>
      </c>
      <c r="DG202" s="117" t="s">
        <v>49</v>
      </c>
      <c r="DH202" s="180" t="s">
        <v>37</v>
      </c>
      <c r="DI202" s="142" t="s">
        <v>49</v>
      </c>
      <c r="DJ202" s="188" t="s">
        <v>37</v>
      </c>
      <c r="DK202" s="183" t="s">
        <v>45</v>
      </c>
      <c r="DL202" s="114" t="s">
        <v>63</v>
      </c>
      <c r="DM202" s="188" t="s">
        <v>44</v>
      </c>
      <c r="DN202" s="331" t="s">
        <v>55</v>
      </c>
      <c r="DO202" s="345"/>
      <c r="DP202" s="168" t="s">
        <v>48</v>
      </c>
      <c r="DQ202" s="177" t="s">
        <v>60</v>
      </c>
      <c r="DR202" s="142" t="s">
        <v>60</v>
      </c>
      <c r="DS202" s="122" t="s">
        <v>48</v>
      </c>
      <c r="DT202" s="183" t="s">
        <v>48</v>
      </c>
      <c r="DU202" s="158" t="s">
        <v>36</v>
      </c>
      <c r="DV202" s="121" t="s">
        <v>59</v>
      </c>
      <c r="DW202" s="183" t="s">
        <v>49</v>
      </c>
      <c r="DX202" s="119" t="s">
        <v>36</v>
      </c>
      <c r="DY202" s="122" t="s">
        <v>36</v>
      </c>
      <c r="DZ202" s="119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64" t="s">
        <v>51</v>
      </c>
      <c r="EL202" s="123" t="s">
        <v>65</v>
      </c>
      <c r="EM202" s="183" t="s">
        <v>45</v>
      </c>
      <c r="EN202" s="164" t="s">
        <v>44</v>
      </c>
      <c r="EO202" s="168" t="s">
        <v>64</v>
      </c>
      <c r="EP202" s="180" t="s">
        <v>38</v>
      </c>
      <c r="EQ202" s="114" t="s">
        <v>52</v>
      </c>
      <c r="ER202" s="123" t="s">
        <v>84</v>
      </c>
      <c r="ES202" s="188" t="s">
        <v>44</v>
      </c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</row>
    <row r="203" spans="2:279" ht="15.75" thickBot="1" x14ac:dyDescent="0.3">
      <c r="B203" s="7">
        <v>-2.7000000000000001E-3</v>
      </c>
      <c r="C203" s="92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08">
        <v>-3.0099999999999998E-2</v>
      </c>
      <c r="AV203" s="7">
        <v>1.3899999999999999E-2</v>
      </c>
      <c r="AW203" s="85">
        <v>2.3300000000000001E-2</v>
      </c>
      <c r="AX203" s="88">
        <v>2.9899999999999999E-2</v>
      </c>
      <c r="AY203" s="88">
        <v>2.98E-2</v>
      </c>
      <c r="AZ203" s="85">
        <v>2.8000000000000001E-2</v>
      </c>
      <c r="BA203" s="85">
        <v>3.2199999999999999E-2</v>
      </c>
      <c r="BB203" s="85">
        <v>2.2200000000000001E-2</v>
      </c>
      <c r="BC203" s="85">
        <v>-1.2999999999999999E-3</v>
      </c>
      <c r="BD203" s="85">
        <v>4.36E-2</v>
      </c>
      <c r="BE203" s="305">
        <v>4.5199999999999997E-2</v>
      </c>
      <c r="BF203" s="305">
        <v>4.4999999999999998E-2</v>
      </c>
      <c r="BG203" s="306">
        <v>2.9100000000000001E-2</v>
      </c>
      <c r="BH203" s="88">
        <v>3.8399999999999997E-2</v>
      </c>
      <c r="BI203" s="306">
        <v>3.9199999999999999E-2</v>
      </c>
      <c r="BJ203" s="306">
        <v>3.3300000000000003E-2</v>
      </c>
      <c r="BK203" s="306">
        <v>1.9199999999999998E-2</v>
      </c>
      <c r="BL203" s="306">
        <v>4.7E-2</v>
      </c>
      <c r="BM203" s="306">
        <v>3.9600000000000003E-2</v>
      </c>
      <c r="BN203" s="306">
        <v>3.6700000000000003E-2</v>
      </c>
      <c r="BS203" s="144">
        <f>SUM(BS139, -BS140)</f>
        <v>1.2000000000000005E-3</v>
      </c>
      <c r="BT203" s="116">
        <f>SUM(BT139, -BT140)</f>
        <v>3.5999999999999999E-3</v>
      </c>
      <c r="BU203" s="179">
        <f>SUM(BU141, -BU142)</f>
        <v>5.4999999999999997E-3</v>
      </c>
      <c r="BV203" s="153">
        <f>SUM(BV140, -BV141)</f>
        <v>4.8000000000000004E-3</v>
      </c>
      <c r="BW203" s="116">
        <f>SUM(BW137, -BW138)</f>
        <v>9.9999999999999742E-4</v>
      </c>
      <c r="BX203" s="176">
        <f>SUM(BX137, -BX138)</f>
        <v>6.0000000000000019E-3</v>
      </c>
      <c r="BY203" s="224">
        <f>SUM(BY141, -BY142)</f>
        <v>4.5000000000000005E-3</v>
      </c>
      <c r="BZ203" s="15">
        <f>SUM(BZ136, -BZ137)</f>
        <v>5.6000000000000008E-3</v>
      </c>
      <c r="CA203" s="151">
        <f>SUM(CA138, -CA139)</f>
        <v>1.7000000000000001E-3</v>
      </c>
      <c r="CB203" s="146">
        <f>SUM(CB137, -CB138)</f>
        <v>4.5000000000000005E-3</v>
      </c>
      <c r="CC203" s="120">
        <f>SUM(CC137, -CC138)</f>
        <v>7.6000000000000026E-3</v>
      </c>
      <c r="CD203" s="179">
        <f>SUM(CD137, -CD138)</f>
        <v>3.0000000000000027E-3</v>
      </c>
      <c r="CE203" s="146">
        <f>SUM(CE142, -CE143)</f>
        <v>6.5999999999999948E-3</v>
      </c>
      <c r="CF203" s="208">
        <f>SUM(CF137, -CF138)</f>
        <v>6.8000000000000005E-3</v>
      </c>
      <c r="CG203" s="187">
        <f>SUM(CG137, -CG138)</f>
        <v>1.2999999999999991E-3</v>
      </c>
      <c r="CH203" s="246">
        <f>SUM(CH138, -CH139)</f>
        <v>4.2999999999999983E-3</v>
      </c>
      <c r="CI203" s="120">
        <f>SUM(CI142, -CI143)</f>
        <v>1.6000000000000042E-3</v>
      </c>
      <c r="CJ203" s="178">
        <f>SUM(CJ140, -CJ141)</f>
        <v>1.8999999999999989E-3</v>
      </c>
      <c r="CK203" s="153">
        <f>SUM(CK140, -CK141)</f>
        <v>2.8999999999999998E-3</v>
      </c>
      <c r="CL203" s="120">
        <f>SUM(CL138, -CL139)</f>
        <v>4.2999999999999983E-3</v>
      </c>
      <c r="CM203" s="175">
        <f>SUM(CM140, -CM141)</f>
        <v>1.2199999999999999E-2</v>
      </c>
      <c r="CN203" s="153">
        <f>SUM(CN140, -CN141)</f>
        <v>7.6999999999999985E-3</v>
      </c>
      <c r="CO203" s="116">
        <f>SUM(CO139, -CO140)</f>
        <v>1.2500000000000001E-2</v>
      </c>
      <c r="CP203" s="179">
        <f>SUM(CP139, -CP140)</f>
        <v>7.6E-3</v>
      </c>
      <c r="CQ203" s="146">
        <f>SUM(CQ140, -CQ141)</f>
        <v>7.9000000000000008E-3</v>
      </c>
      <c r="CR203" s="120">
        <f>SUM(CR137, -CR138)</f>
        <v>9.1000000000000004E-3</v>
      </c>
      <c r="CS203" s="187">
        <f>SUM(CS138, -CS139)</f>
        <v>1.0999999999999999E-2</v>
      </c>
      <c r="CT203" s="146">
        <f>SUM(CT138, -CT139)</f>
        <v>1.0599999999999998E-2</v>
      </c>
      <c r="CU203" s="116">
        <f>SUM(CU137, -CU138)</f>
        <v>7.4000000000000003E-3</v>
      </c>
      <c r="CV203" s="187">
        <f>SUM(CV138, -CV139)</f>
        <v>4.1000000000000012E-3</v>
      </c>
      <c r="CW203" s="146">
        <f>SUM(CW138, -CW139)</f>
        <v>4.7000000000000002E-3</v>
      </c>
      <c r="CX203" s="120">
        <f>SUM(CX138, -CX139)</f>
        <v>8.0999999999999996E-3</v>
      </c>
      <c r="CY203" s="176">
        <f>SUM(CY142, -CY143)</f>
        <v>3.2000000000000015E-3</v>
      </c>
      <c r="CZ203" s="166">
        <f>SUM(CZ139, -CZ140)</f>
        <v>1.0800000000000001E-2</v>
      </c>
      <c r="DA203" s="120">
        <f>SUM(DA140, -DA141)</f>
        <v>8.7999999999999988E-3</v>
      </c>
      <c r="DB203" s="179">
        <f>SUM(DB140, -DB141)</f>
        <v>1.0999999999999998E-3</v>
      </c>
      <c r="DC203" s="148">
        <f>SUM(DC140, -DC141)</f>
        <v>4.1999999999999997E-3</v>
      </c>
      <c r="DD203" s="120">
        <f>SUM(DD138, -DD139)</f>
        <v>5.199999999999998E-3</v>
      </c>
      <c r="DE203" s="179">
        <f>SUM(DE140, -DE141)</f>
        <v>4.2000000000000006E-3</v>
      </c>
      <c r="DF203" s="146">
        <f>SUM(DF136, -DF137)</f>
        <v>6.1000000000000013E-3</v>
      </c>
      <c r="DG203" s="120">
        <f>SUM(DG138, -DG139)</f>
        <v>6.3E-3</v>
      </c>
      <c r="DH203" s="179">
        <f>SUM(DH136, -DH137)</f>
        <v>1.0200000000000001E-2</v>
      </c>
      <c r="DI203" s="146">
        <f>SUM(DI138, -DI139)</f>
        <v>3.6999999999999984E-3</v>
      </c>
      <c r="DJ203" s="120">
        <f>SUM(DJ136, -DJ137)</f>
        <v>8.4000000000000047E-3</v>
      </c>
      <c r="DK203" s="187">
        <f>SUM(DK138, -DK139)</f>
        <v>1.5000000000000003E-2</v>
      </c>
      <c r="DL203" s="116">
        <f>SUM(DL142, -DL143)</f>
        <v>6.8999999999999895E-3</v>
      </c>
      <c r="DM203" s="120">
        <f>SUM(DM137, -DM138)</f>
        <v>5.400000000000002E-3</v>
      </c>
      <c r="DN203" s="338">
        <f>SUM(DN137, -DN138)</f>
        <v>7.8000000000000014E-3</v>
      </c>
      <c r="DO203" s="346">
        <f>SUM(DO190, -DO196)</f>
        <v>0</v>
      </c>
      <c r="DP203" s="120">
        <f>SUM(DP139, -DP140)</f>
        <v>9.6999999999999986E-3</v>
      </c>
      <c r="DQ203" s="179">
        <f>SUM(DQ140, -DQ141)</f>
        <v>1.4200000000000001E-2</v>
      </c>
      <c r="DR203" s="146">
        <f>SUM(DR140, -DR141)</f>
        <v>3.0000000000000009E-3</v>
      </c>
      <c r="DS203" s="120">
        <f>SUM(DS138, -DS139)</f>
        <v>8.2999999999999984E-3</v>
      </c>
      <c r="DT203" s="179">
        <f>SUM(DT138, -DT139)</f>
        <v>1.1899999999999999E-2</v>
      </c>
      <c r="DU203" s="144">
        <f>SUM(DU137, -DU138)</f>
        <v>1.2199999999999999E-2</v>
      </c>
      <c r="DV203" s="115">
        <f>SUM(DV140, -DV141)</f>
        <v>1.11E-2</v>
      </c>
      <c r="DW203" s="179">
        <f>SUM(DW138, -DW139)</f>
        <v>1.1799999999999998E-2</v>
      </c>
      <c r="DX203" s="116">
        <f>SUM(DX137, -DX138)</f>
        <v>9.0000000000000011E-3</v>
      </c>
      <c r="DY203" s="116">
        <f>SUM(DY137, -DY138)</f>
        <v>1.3199999999999996E-2</v>
      </c>
      <c r="DZ203" s="116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46">
        <f>SUM(EK141, -EK142)</f>
        <v>1.9999999999999966E-4</v>
      </c>
      <c r="EL203" s="120">
        <f>SUM(EL137, -EL138)</f>
        <v>3.5000000000000031E-3</v>
      </c>
      <c r="EM203" s="187">
        <f>SUM(EM137, -EM138)</f>
        <v>3.400000000000002E-3</v>
      </c>
      <c r="EN203" s="146">
        <f>SUM(EN138, -EN139)</f>
        <v>2.700000000000001E-3</v>
      </c>
      <c r="EO203" s="120">
        <f>SUM(EO137, -EO138)</f>
        <v>1.8999999999999989E-3</v>
      </c>
      <c r="EP203" s="178">
        <f>SUM(EP138, -EP139)</f>
        <v>5.5000000000000014E-3</v>
      </c>
      <c r="EQ203" s="115">
        <f>SUM(EQ141, -EQ142)</f>
        <v>8.0000000000000036E-4</v>
      </c>
      <c r="ER203" s="116">
        <f>SUM(ER138, -ER139)</f>
        <v>3.2999999999999991E-3</v>
      </c>
      <c r="ES203" s="120">
        <f>SUM(ES139, -ES140)</f>
        <v>2.1999999999999997E-3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  <c r="HC203" s="6">
        <f>SUM(HC190, -HC196)</f>
        <v>0</v>
      </c>
      <c r="HD203" s="6">
        <f>SUM(HD190, -HD196,)</f>
        <v>0</v>
      </c>
      <c r="HE203" s="6">
        <f>SUM(HE190, -HE196)</f>
        <v>0</v>
      </c>
      <c r="HF203" s="6">
        <f>SUM(HF190, -HF196,)</f>
        <v>0</v>
      </c>
      <c r="HG203" s="6">
        <f>SUM(HG191, -HG197)</f>
        <v>0</v>
      </c>
      <c r="HH203" s="6">
        <f>SUM(HH190, -HH196)</f>
        <v>0</v>
      </c>
      <c r="HI203" s="6">
        <f>SUM(HI190, -HI196)</f>
        <v>0</v>
      </c>
      <c r="HJ203" s="6">
        <f>SUM(HJ190, -HJ196)</f>
        <v>0</v>
      </c>
      <c r="HK203" s="6">
        <f>SUM(HK190, -HK196)</f>
        <v>0</v>
      </c>
      <c r="HL203" s="6">
        <f>SUM(HL190, -HL196,)</f>
        <v>0</v>
      </c>
      <c r="HM203" s="6">
        <f>SUM(HM191, -HM197)</f>
        <v>0</v>
      </c>
      <c r="HN203" s="6">
        <f>SUM(HN190, -HN196)</f>
        <v>0</v>
      </c>
      <c r="HO203" s="6">
        <f>SUM(HO190, -HO196)</f>
        <v>0</v>
      </c>
      <c r="HP203" s="6">
        <f>SUM(HP190, -HP196)</f>
        <v>0</v>
      </c>
      <c r="HQ203" s="6">
        <f>SUM(HQ190, -HQ196)</f>
        <v>0</v>
      </c>
      <c r="HR203" s="6">
        <f>SUM(HR190, -HR196,)</f>
        <v>0</v>
      </c>
      <c r="HS203" s="6">
        <f>SUM(HS191, -HS197)</f>
        <v>0</v>
      </c>
      <c r="HT203" s="6">
        <f>SUM(HT190, -HT196)</f>
        <v>0</v>
      </c>
      <c r="HU203" s="6">
        <f>SUM(HU190, -HU196)</f>
        <v>0</v>
      </c>
      <c r="HV203" s="6">
        <f>SUM(HV190, -HV196)</f>
        <v>0</v>
      </c>
      <c r="HW203" s="6">
        <f>SUM(HW190, -HW196)</f>
        <v>0</v>
      </c>
      <c r="HX203" s="6">
        <f>SUM(HX190, -HX196,)</f>
        <v>0</v>
      </c>
      <c r="HY203" s="6">
        <f>SUM(HY191, -HY197)</f>
        <v>0</v>
      </c>
      <c r="HZ203" s="6">
        <f>SUM(HZ190, -HZ196)</f>
        <v>0</v>
      </c>
      <c r="IA203" s="6">
        <f>SUM(IA190, -IA196)</f>
        <v>0</v>
      </c>
      <c r="IB203" s="6">
        <f>SUM(IB190, -IB196)</f>
        <v>0</v>
      </c>
      <c r="IC203" s="6">
        <f>SUM(IC190, -IC196)</f>
        <v>0</v>
      </c>
      <c r="ID203" s="6">
        <f>SUM(ID190, -ID196,)</f>
        <v>0</v>
      </c>
      <c r="IE203" s="6">
        <f>SUM(IE191, -IE197)</f>
        <v>0</v>
      </c>
      <c r="IF203" s="6">
        <f>SUM(IF190, -IF196)</f>
        <v>0</v>
      </c>
      <c r="IG203" s="6">
        <f>SUM(IG190, -IG196)</f>
        <v>0</v>
      </c>
      <c r="IH203" s="6">
        <f>SUM(IH190, -IH196)</f>
        <v>0</v>
      </c>
      <c r="II203" s="6">
        <f>SUM(II190, -II196)</f>
        <v>0</v>
      </c>
      <c r="IJ203" s="6">
        <f>SUM(IJ190, -IJ196,)</f>
        <v>0</v>
      </c>
      <c r="IK203" s="6">
        <f>SUM(IK191, -IK197)</f>
        <v>0</v>
      </c>
      <c r="IL203" s="6">
        <f>SUM(IL190, -IL196)</f>
        <v>0</v>
      </c>
      <c r="IM203" s="6">
        <f>SUM(IM190, -IM196)</f>
        <v>0</v>
      </c>
      <c r="IN203" s="6">
        <f>SUM(IN190, -IN196)</f>
        <v>0</v>
      </c>
      <c r="IO203" s="6">
        <f>SUM(IO190, -IO196)</f>
        <v>0</v>
      </c>
      <c r="IP203" s="6">
        <f>SUM(IP190, -IP196,)</f>
        <v>0</v>
      </c>
      <c r="IQ203" s="6">
        <f>SUM(IQ191, -IQ197)</f>
        <v>0</v>
      </c>
      <c r="IR203" s="6">
        <f>SUM(IR190, -IR196)</f>
        <v>0</v>
      </c>
      <c r="IS203" s="6">
        <f>SUM(IS190, -IS196)</f>
        <v>0</v>
      </c>
      <c r="IT203" s="6">
        <f>SUM(IT190, -IT196)</f>
        <v>0</v>
      </c>
      <c r="IU203" s="6">
        <f>SUM(IU190, -IU196)</f>
        <v>0</v>
      </c>
      <c r="IV203" s="6">
        <f>SUM(IV190, -IV196,)</f>
        <v>0</v>
      </c>
      <c r="IW203" s="6">
        <f>SUM(IW191, -IW197)</f>
        <v>0</v>
      </c>
      <c r="IX203" s="6">
        <f>SUM(IX190, -IX196)</f>
        <v>0</v>
      </c>
      <c r="IY203" s="6">
        <f>SUM(IY190, -IY196)</f>
        <v>0</v>
      </c>
      <c r="IZ203" s="6">
        <f>SUM(IZ190, -IZ196)</f>
        <v>0</v>
      </c>
      <c r="JA203" s="6">
        <f>SUM(JA190, -JA196)</f>
        <v>0</v>
      </c>
      <c r="JB203" s="6">
        <f>SUM(JB190, -JB196,)</f>
        <v>0</v>
      </c>
      <c r="JC203" s="6">
        <f>SUM(JC191, -JC197)</f>
        <v>0</v>
      </c>
      <c r="JD203" s="6">
        <f>SUM(JD190, -JD196)</f>
        <v>0</v>
      </c>
      <c r="JE203" s="6">
        <f>SUM(JE190, -JE196)</f>
        <v>0</v>
      </c>
      <c r="JF203" s="6">
        <f>SUM(JF190, -JF196)</f>
        <v>0</v>
      </c>
      <c r="JG203" s="6">
        <f>SUM(JG190, -JG196)</f>
        <v>0</v>
      </c>
      <c r="JH203" s="6">
        <f>SUM(JH190, -JH196,)</f>
        <v>0</v>
      </c>
      <c r="JI203" s="6">
        <f>SUM(JI191, -JI197)</f>
        <v>0</v>
      </c>
      <c r="JJ203" s="6">
        <f>SUM(JJ190, -JJ196)</f>
        <v>0</v>
      </c>
      <c r="JK203" s="6">
        <f>SUM(JK190, -JK196)</f>
        <v>0</v>
      </c>
      <c r="JL203" s="6">
        <f>SUM(JL190, -JL196)</f>
        <v>0</v>
      </c>
      <c r="JM203" s="6">
        <f>SUM(JM190, -JM196)</f>
        <v>0</v>
      </c>
      <c r="JN203" s="6">
        <f>SUM(JN190, -JN196,)</f>
        <v>0</v>
      </c>
      <c r="JO203" s="6">
        <f>SUM(JO191, -JO197)</f>
        <v>0</v>
      </c>
      <c r="JP203" s="6">
        <f>SUM(JP190, -JP196)</f>
        <v>0</v>
      </c>
      <c r="JQ203" s="6">
        <f>SUM(JQ190, -JQ196,)</f>
        <v>0</v>
      </c>
      <c r="JR203" s="6">
        <f>SUM(JR191, -JR197)</f>
        <v>0</v>
      </c>
      <c r="JS203" s="6">
        <f>SUM(JS190, -JS196)</f>
        <v>0</v>
      </c>
    </row>
    <row r="204" spans="2:27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92">
        <v>-1.5299999999999999E-2</v>
      </c>
      <c r="J204" s="92">
        <v>-4.36E-2</v>
      </c>
      <c r="K204" s="41">
        <v>-3.56E-2</v>
      </c>
      <c r="L204" s="92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92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8">
        <v>-0.1027</v>
      </c>
      <c r="AW204" s="87">
        <v>-6.8699999999999997E-2</v>
      </c>
      <c r="AX204" s="87">
        <v>-4.2999999999999997E-2</v>
      </c>
      <c r="AY204" s="136">
        <v>-4.4699999999999997E-2</v>
      </c>
      <c r="AZ204" s="306">
        <v>-3.2800000000000003E-2</v>
      </c>
      <c r="BA204" s="306">
        <v>-4.6800000000000001E-2</v>
      </c>
      <c r="BB204" s="306">
        <v>-2.63E-2</v>
      </c>
      <c r="BC204" s="306">
        <v>-2.8799999999999999E-2</v>
      </c>
      <c r="BD204" s="306">
        <v>-3.1800000000000002E-2</v>
      </c>
      <c r="BE204" s="306">
        <v>-1.3899999999999999E-2</v>
      </c>
      <c r="BF204" s="306">
        <v>-1.15E-2</v>
      </c>
      <c r="BG204" s="305">
        <v>-8.6E-3</v>
      </c>
      <c r="BH204" s="91">
        <v>-3.3099999999999997E-2</v>
      </c>
      <c r="BI204" s="87">
        <v>-5.21E-2</v>
      </c>
      <c r="BJ204" s="86">
        <v>-2.4799999999999999E-2</v>
      </c>
      <c r="BK204" s="91">
        <v>-5.0999999999999997E-2</v>
      </c>
      <c r="BL204" s="86">
        <v>-2.4400000000000002E-2</v>
      </c>
      <c r="BM204" s="86">
        <v>-9.2999999999999992E-3</v>
      </c>
      <c r="BN204" s="86">
        <v>-5.3E-3</v>
      </c>
      <c r="BS204" s="164" t="s">
        <v>44</v>
      </c>
      <c r="BT204" s="168" t="s">
        <v>41</v>
      </c>
      <c r="BU204" s="183" t="s">
        <v>36</v>
      </c>
      <c r="BV204" s="158" t="s">
        <v>36</v>
      </c>
      <c r="BW204" s="188" t="s">
        <v>51</v>
      </c>
      <c r="BX204" s="263" t="s">
        <v>54</v>
      </c>
      <c r="BY204" s="223" t="s">
        <v>42</v>
      </c>
      <c r="BZ204" s="23" t="s">
        <v>51</v>
      </c>
      <c r="CA204" s="157" t="s">
        <v>84</v>
      </c>
      <c r="CB204" s="152" t="s">
        <v>67</v>
      </c>
      <c r="CC204" s="114" t="s">
        <v>67</v>
      </c>
      <c r="CD204" s="174" t="s">
        <v>52</v>
      </c>
      <c r="CE204" s="152" t="s">
        <v>52</v>
      </c>
      <c r="CF204" s="122" t="s">
        <v>46</v>
      </c>
      <c r="CG204" s="174" t="s">
        <v>52</v>
      </c>
      <c r="CH204" s="156" t="s">
        <v>45</v>
      </c>
      <c r="CI204" s="122" t="s">
        <v>45</v>
      </c>
      <c r="CJ204" s="186" t="s">
        <v>64</v>
      </c>
      <c r="CK204" s="142" t="s">
        <v>70</v>
      </c>
      <c r="CL204" s="188" t="s">
        <v>52</v>
      </c>
      <c r="CM204" s="177" t="s">
        <v>49</v>
      </c>
      <c r="CN204" s="156" t="s">
        <v>60</v>
      </c>
      <c r="CO204" s="114" t="s">
        <v>52</v>
      </c>
      <c r="CP204" s="177" t="s">
        <v>49</v>
      </c>
      <c r="CQ204" s="185" t="s">
        <v>54</v>
      </c>
      <c r="CR204" s="121" t="s">
        <v>51</v>
      </c>
      <c r="CS204" s="181" t="s">
        <v>54</v>
      </c>
      <c r="CT204" s="156" t="s">
        <v>51</v>
      </c>
      <c r="CU204" s="114" t="s">
        <v>63</v>
      </c>
      <c r="CV204" s="186" t="s">
        <v>48</v>
      </c>
      <c r="CW204" s="156" t="s">
        <v>45</v>
      </c>
      <c r="CX204" s="121" t="s">
        <v>45</v>
      </c>
      <c r="CY204" s="183" t="s">
        <v>45</v>
      </c>
      <c r="CZ204" s="142" t="s">
        <v>49</v>
      </c>
      <c r="DA204" s="117" t="s">
        <v>60</v>
      </c>
      <c r="DB204" s="174" t="s">
        <v>63</v>
      </c>
      <c r="DC204" s="156" t="s">
        <v>51</v>
      </c>
      <c r="DD204" s="117" t="s">
        <v>55</v>
      </c>
      <c r="DE204" s="180" t="s">
        <v>37</v>
      </c>
      <c r="DF204" s="142" t="s">
        <v>49</v>
      </c>
      <c r="DG204" s="168" t="s">
        <v>59</v>
      </c>
      <c r="DH204" s="184" t="s">
        <v>59</v>
      </c>
      <c r="DI204" s="152" t="s">
        <v>63</v>
      </c>
      <c r="DJ204" s="117" t="s">
        <v>49</v>
      </c>
      <c r="DK204" s="184" t="s">
        <v>60</v>
      </c>
      <c r="DL204" s="117" t="s">
        <v>60</v>
      </c>
      <c r="DM204" s="123" t="s">
        <v>63</v>
      </c>
      <c r="DN204" s="334" t="s">
        <v>63</v>
      </c>
      <c r="DO204" s="345"/>
      <c r="DP204" s="117" t="s">
        <v>68</v>
      </c>
      <c r="DQ204" s="186" t="s">
        <v>48</v>
      </c>
      <c r="DR204" s="200" t="s">
        <v>48</v>
      </c>
      <c r="DS204" s="121" t="s">
        <v>60</v>
      </c>
      <c r="DT204" s="180" t="s">
        <v>36</v>
      </c>
      <c r="DU204" s="154" t="s">
        <v>48</v>
      </c>
      <c r="DV204" s="119" t="s">
        <v>36</v>
      </c>
      <c r="DW204" s="186" t="s">
        <v>59</v>
      </c>
      <c r="DX204" s="121" t="s">
        <v>60</v>
      </c>
      <c r="DY204" s="119" t="s">
        <v>38</v>
      </c>
      <c r="DZ204" s="117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63" t="s">
        <v>47</v>
      </c>
      <c r="EL204" s="119" t="s">
        <v>38</v>
      </c>
      <c r="EM204" s="184" t="s">
        <v>59</v>
      </c>
      <c r="EN204" s="154" t="s">
        <v>47</v>
      </c>
      <c r="EO204" s="121" t="s">
        <v>51</v>
      </c>
      <c r="EP204" s="182" t="s">
        <v>40</v>
      </c>
      <c r="EQ204" s="123" t="s">
        <v>84</v>
      </c>
      <c r="ER204" s="121" t="s">
        <v>45</v>
      </c>
      <c r="ES204" s="119" t="s">
        <v>41</v>
      </c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</row>
    <row r="205" spans="2:279" ht="15.75" thickBot="1" x14ac:dyDescent="0.3">
      <c r="B205" s="16">
        <v>-1.6199999999999999E-2</v>
      </c>
      <c r="C205" s="35">
        <v>-2.2800000000000001E-2</v>
      </c>
      <c r="D205" s="92">
        <v>-2.0899999999999998E-2</v>
      </c>
      <c r="E205" s="92">
        <v>-1.7999999999999999E-2</v>
      </c>
      <c r="F205" s="92">
        <v>-1.6500000000000001E-2</v>
      </c>
      <c r="G205" s="92">
        <v>-2.5100000000000001E-2</v>
      </c>
      <c r="H205" s="92">
        <v>-3.6700000000000003E-2</v>
      </c>
      <c r="I205" s="41">
        <v>-4.1500000000000002E-2</v>
      </c>
      <c r="J205" s="41">
        <v>-5.4100000000000002E-2</v>
      </c>
      <c r="K205" s="92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92">
        <v>-4.7300000000000002E-2</v>
      </c>
      <c r="R205" s="41">
        <v>-4.5600000000000002E-2</v>
      </c>
      <c r="S205" s="92">
        <v>-4.82E-2</v>
      </c>
      <c r="T205" s="92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2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6">
        <v>-8.7900000000000006E-2</v>
      </c>
      <c r="AX205" s="136">
        <v>-6.9599999999999995E-2</v>
      </c>
      <c r="AY205" s="87">
        <v>-6.9900000000000004E-2</v>
      </c>
      <c r="AZ205" s="86">
        <v>-4.5900000000000003E-2</v>
      </c>
      <c r="BA205" s="86">
        <v>-5.74E-2</v>
      </c>
      <c r="BB205" s="86">
        <v>-7.6399999999999996E-2</v>
      </c>
      <c r="BC205" s="86">
        <v>-7.8299999999999995E-2</v>
      </c>
      <c r="BD205" s="86">
        <v>-8.5599999999999996E-2</v>
      </c>
      <c r="BE205" s="86">
        <v>-6.5299999999999997E-2</v>
      </c>
      <c r="BF205" s="86">
        <v>-7.6700000000000004E-2</v>
      </c>
      <c r="BG205" s="86">
        <v>-7.0000000000000007E-2</v>
      </c>
      <c r="BH205" s="86">
        <v>-4.5199999999999997E-2</v>
      </c>
      <c r="BI205" s="86">
        <v>-6.4100000000000004E-2</v>
      </c>
      <c r="BJ205" s="87">
        <v>-3.7400000000000003E-2</v>
      </c>
      <c r="BK205" s="309">
        <v>-5.6800000000000003E-2</v>
      </c>
      <c r="BL205" s="87">
        <v>-6.8000000000000005E-2</v>
      </c>
      <c r="BM205" s="87">
        <v>-5.0799999999999998E-2</v>
      </c>
      <c r="BN205" s="87">
        <v>-3.4200000000000001E-2</v>
      </c>
      <c r="BS205" s="148">
        <f>SUM(BS137, -BS138)</f>
        <v>8.0000000000000036E-4</v>
      </c>
      <c r="BT205" s="118">
        <f>SUM(BT138, -BT139)</f>
        <v>3.0000000000000009E-3</v>
      </c>
      <c r="BU205" s="187">
        <f>SUM(BU137, -BU138)</f>
        <v>5.000000000000001E-3</v>
      </c>
      <c r="BV205" s="166">
        <f>SUM(BV137, -BV138)</f>
        <v>1.0000000000000286E-4</v>
      </c>
      <c r="BW205" s="118">
        <f>SUM(BW139, -BW140)</f>
        <v>4.0000000000000007E-4</v>
      </c>
      <c r="BX205" s="178">
        <f>SUM(BX140, -BX141)</f>
        <v>3.3E-3</v>
      </c>
      <c r="BY205" s="225">
        <f>SUM(BY136, -BY137)</f>
        <v>4.0999999999999995E-3</v>
      </c>
      <c r="BZ205" s="96">
        <f>SUM(BZ141, -BZ142)</f>
        <v>4.0000000000000001E-3</v>
      </c>
      <c r="CA205" s="236">
        <f>SUM(CA140, -CA141)</f>
        <v>1.2999999999999999E-3</v>
      </c>
      <c r="CB205" s="166">
        <f>SUM(CB140, -CB141)</f>
        <v>2.0999999999999999E-3</v>
      </c>
      <c r="CC205" s="208">
        <f>SUM(CC141, -CC140)</f>
        <v>-2.1000000000000003E-3</v>
      </c>
      <c r="CD205" s="273">
        <f>SUM(CD140, -CD141)</f>
        <v>2.3000000000000004E-3</v>
      </c>
      <c r="CE205" s="246">
        <f>SUM(CE140, -CE141)</f>
        <v>5.3E-3</v>
      </c>
      <c r="CF205" s="247">
        <f>SUM(CF138, -CF139)</f>
        <v>6.3999999999999994E-3</v>
      </c>
      <c r="CG205" s="273">
        <f>SUM(CG139, -CG140)</f>
        <v>8.9999999999999802E-4</v>
      </c>
      <c r="CH205" s="166">
        <f>SUM(CH137, -CH138)</f>
        <v>3.7000000000000019E-3</v>
      </c>
      <c r="CI205" s="208">
        <f>SUM(CI137, -CI138)</f>
        <v>8.9999999999999802E-4</v>
      </c>
      <c r="CJ205" s="178">
        <f>SUM(CJ142, -CJ143)</f>
        <v>2.0000000000000573E-4</v>
      </c>
      <c r="CK205" s="148">
        <f>SUM(CK139, -CK140)</f>
        <v>1.2000000000000001E-3</v>
      </c>
      <c r="CL205" s="247">
        <f>SUM(CL140, -CL141)</f>
        <v>4.0000000000000002E-4</v>
      </c>
      <c r="CM205" s="178">
        <f>SUM(CM138, -CM139)</f>
        <v>3.4000000000000002E-3</v>
      </c>
      <c r="CN205" s="148">
        <f>SUM(CN137, -CN138)</f>
        <v>6.0999999999999978E-3</v>
      </c>
      <c r="CO205" s="247">
        <f>SUM(CO140, -CO141)</f>
        <v>4.3E-3</v>
      </c>
      <c r="CP205" s="178">
        <f>SUM(CP137, -CP138)</f>
        <v>5.1000000000000004E-3</v>
      </c>
      <c r="CQ205" s="148">
        <f>SUM(CQ139, -CQ140)</f>
        <v>7.4999999999999997E-3</v>
      </c>
      <c r="CR205" s="118">
        <f>SUM(CR139, -CR140)</f>
        <v>4.0000000000000002E-4</v>
      </c>
      <c r="CS205" s="178">
        <f>SUM(CS140, -CS141)</f>
        <v>1.7999999999999995E-3</v>
      </c>
      <c r="CT205" s="148">
        <f>SUM(CT140, -CT141)</f>
        <v>8.5000000000000006E-3</v>
      </c>
      <c r="CU205" s="208">
        <f>SUM(CU142, -CU143)</f>
        <v>5.0000000000000044E-4</v>
      </c>
      <c r="CV205" s="178">
        <f>SUM(CV137, -CV138)</f>
        <v>9.9999999999999395E-5</v>
      </c>
      <c r="CW205" s="166">
        <f>SUM(CW137, -CW138)</f>
        <v>2.8999999999999998E-3</v>
      </c>
      <c r="CX205" s="208">
        <f>SUM(CX139, -CX140)</f>
        <v>2.0999999999999999E-3</v>
      </c>
      <c r="CY205" s="187">
        <f>SUM(CY139, -CY140)</f>
        <v>1.8999999999999998E-3</v>
      </c>
      <c r="CZ205" s="148">
        <f>SUM(CZ138, -CZ139)</f>
        <v>6.3E-3</v>
      </c>
      <c r="DA205" s="118">
        <f>SUM(DA139, -DA140)</f>
        <v>6.3999999999999994E-3</v>
      </c>
      <c r="DB205" s="187">
        <f>SUM(DB142, -DB143)</f>
        <v>4.9999999999999351E-4</v>
      </c>
      <c r="DC205" s="148">
        <f>SUM(DC139, -DC140)</f>
        <v>2.2000000000000001E-3</v>
      </c>
      <c r="DD205" s="118">
        <f>SUM(DD137, -DD138)</f>
        <v>4.0000000000000105E-4</v>
      </c>
      <c r="DE205" s="178">
        <f>SUM(DE136, -DE137)</f>
        <v>1.7000000000000001E-3</v>
      </c>
      <c r="DF205" s="148">
        <f>SUM(DF138, -DF139)</f>
        <v>2.0000000000000018E-3</v>
      </c>
      <c r="DG205" s="247">
        <f>SUM(DG140, -DG141)</f>
        <v>6.0999999999999995E-3</v>
      </c>
      <c r="DH205" s="273">
        <f>SUM(DH140, -DH141)</f>
        <v>5.9000000000000007E-3</v>
      </c>
      <c r="DI205" s="166">
        <f>SUM(DI142, -DI143)</f>
        <v>1.2999999999999956E-3</v>
      </c>
      <c r="DJ205" s="118">
        <f>SUM(DJ138, -DJ139)</f>
        <v>2.3999999999999994E-3</v>
      </c>
      <c r="DK205" s="178">
        <f>SUM(DK139, -DK140)</f>
        <v>7.9999999999999863E-4</v>
      </c>
      <c r="DL205" s="120">
        <f>SUM(DL139, -DL140)</f>
        <v>2.700000000000001E-3</v>
      </c>
      <c r="DM205" s="116">
        <f>SUM(DM142, -DM143)</f>
        <v>2.2999999999999965E-3</v>
      </c>
      <c r="DN205" s="335">
        <f>SUM(DN142, -DN143)</f>
        <v>1.2999999999999956E-3</v>
      </c>
      <c r="DO205" s="347">
        <f>SUM(DO190, -DO195)</f>
        <v>0</v>
      </c>
      <c r="DP205" s="208">
        <f>SUM(DP138, -DP139)</f>
        <v>1.7000000000000001E-3</v>
      </c>
      <c r="DQ205" s="178">
        <f>SUM(DQ138, -DQ139)</f>
        <v>3.3000000000000008E-3</v>
      </c>
      <c r="DR205" s="148">
        <f>SUM(DR138, -DR139)</f>
        <v>1.3000000000000025E-3</v>
      </c>
      <c r="DS205" s="118">
        <f>SUM(DS140, -DS141)</f>
        <v>2.2000000000000006E-3</v>
      </c>
      <c r="DT205" s="187">
        <f>SUM(DT137, -DT138)</f>
        <v>8.4000000000000012E-3</v>
      </c>
      <c r="DU205" s="148">
        <f>SUM(DU138, -DU139)</f>
        <v>4.4999999999999988E-3</v>
      </c>
      <c r="DV205" s="208">
        <f>SUM(DV137, -DV138)</f>
        <v>7.4000000000000003E-3</v>
      </c>
      <c r="DW205" s="273">
        <f>SUM(DW140, -DW141)</f>
        <v>2.1000000000000012E-3</v>
      </c>
      <c r="DX205" s="120">
        <f>SUM(DX139, -DX140)</f>
        <v>1.1000000000000001E-3</v>
      </c>
      <c r="DY205" s="118">
        <f>SUM(DY138, -DY139)</f>
        <v>5.7999999999999996E-3</v>
      </c>
      <c r="DZ205" s="120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48">
        <f>SUM(EK138, -EK139)</f>
        <v>1.9999999999999987E-4</v>
      </c>
      <c r="EL205" s="118">
        <f>SUM(EL140, -EL141)</f>
        <v>1.3000000000000008E-3</v>
      </c>
      <c r="EM205" s="273">
        <f>SUM(EM138, -EM139)</f>
        <v>2.5999999999999999E-3</v>
      </c>
      <c r="EN205" s="148">
        <f>SUM(EN139, -EN140)</f>
        <v>2.3E-3</v>
      </c>
      <c r="EO205" s="118">
        <f>SUM(EO140, -EO141)</f>
        <v>2.0000000000000004E-4</v>
      </c>
      <c r="EP205" s="178">
        <f>SUM(EP137, -EP138)</f>
        <v>1.5999999999999973E-3</v>
      </c>
      <c r="EQ205" s="116">
        <f>SUM(EQ138, -EQ139)</f>
        <v>6.9999999999999923E-4</v>
      </c>
      <c r="ER205" s="208">
        <f>SUM(ER139, -ER140)</f>
        <v>1.9000000000000006E-3</v>
      </c>
      <c r="ES205" s="120">
        <f>SUM(ES136, -ES137)</f>
        <v>2.0000000000000018E-3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  <c r="HC205" s="6">
        <f>SUM(HC191, -HC197)</f>
        <v>0</v>
      </c>
      <c r="HD205" s="6">
        <f>SUM(HD191, -HD197)</f>
        <v>0</v>
      </c>
      <c r="HE205" s="6">
        <f>SUM(HE191, -HE197)</f>
        <v>0</v>
      </c>
      <c r="HF205" s="6">
        <f>SUM(HF191, -HF197)</f>
        <v>0</v>
      </c>
      <c r="HG205" s="6">
        <f>SUM(HG190, -HG196)</f>
        <v>0</v>
      </c>
      <c r="HH205" s="6">
        <f>SUM(HH191, -HH197)</f>
        <v>0</v>
      </c>
      <c r="HI205" s="6">
        <f>SUM(HI190, -HI195)</f>
        <v>0</v>
      </c>
      <c r="HJ205" s="6">
        <f>SUM(HJ191, -HJ197)</f>
        <v>0</v>
      </c>
      <c r="HK205" s="6">
        <f>SUM(HK191, -HK197)</f>
        <v>0</v>
      </c>
      <c r="HL205" s="6">
        <f>SUM(HL191, -HL197)</f>
        <v>0</v>
      </c>
      <c r="HM205" s="6">
        <f>SUM(HM190, -HM196)</f>
        <v>0</v>
      </c>
      <c r="HN205" s="6">
        <f>SUM(HN191, -HN197)</f>
        <v>0</v>
      </c>
      <c r="HO205" s="6">
        <f>SUM(HO190, -HO195)</f>
        <v>0</v>
      </c>
      <c r="HP205" s="6">
        <f>SUM(HP191, -HP197)</f>
        <v>0</v>
      </c>
      <c r="HQ205" s="6">
        <f>SUM(HQ191, -HQ197)</f>
        <v>0</v>
      </c>
      <c r="HR205" s="6">
        <f>SUM(HR191, -HR197)</f>
        <v>0</v>
      </c>
      <c r="HS205" s="6">
        <f>SUM(HS190, -HS196)</f>
        <v>0</v>
      </c>
      <c r="HT205" s="6">
        <f>SUM(HT191, -HT197)</f>
        <v>0</v>
      </c>
      <c r="HU205" s="6">
        <f>SUM(HU190, -HU195)</f>
        <v>0</v>
      </c>
      <c r="HV205" s="6">
        <f>SUM(HV191, -HV197)</f>
        <v>0</v>
      </c>
      <c r="HW205" s="6">
        <f>SUM(HW191, -HW197)</f>
        <v>0</v>
      </c>
      <c r="HX205" s="6">
        <f>SUM(HX191, -HX197)</f>
        <v>0</v>
      </c>
      <c r="HY205" s="6">
        <f>SUM(HY190, -HY196)</f>
        <v>0</v>
      </c>
      <c r="HZ205" s="6">
        <f>SUM(HZ191, -HZ197)</f>
        <v>0</v>
      </c>
      <c r="IA205" s="6">
        <f>SUM(IA190, -IA195)</f>
        <v>0</v>
      </c>
      <c r="IB205" s="6">
        <f>SUM(IB191, -IB197)</f>
        <v>0</v>
      </c>
      <c r="IC205" s="6">
        <f>SUM(IC191, -IC197)</f>
        <v>0</v>
      </c>
      <c r="ID205" s="6">
        <f>SUM(ID191, -ID197)</f>
        <v>0</v>
      </c>
      <c r="IE205" s="6">
        <f>SUM(IE190, -IE196)</f>
        <v>0</v>
      </c>
      <c r="IF205" s="6">
        <f>SUM(IF191, -IF197)</f>
        <v>0</v>
      </c>
      <c r="IG205" s="6">
        <f>SUM(IG190, -IG195)</f>
        <v>0</v>
      </c>
      <c r="IH205" s="6">
        <f>SUM(IH191, -IH197)</f>
        <v>0</v>
      </c>
      <c r="II205" s="6">
        <f>SUM(II191, -II197)</f>
        <v>0</v>
      </c>
      <c r="IJ205" s="6">
        <f>SUM(IJ191, -IJ197)</f>
        <v>0</v>
      </c>
      <c r="IK205" s="6">
        <f>SUM(IK190, -IK196)</f>
        <v>0</v>
      </c>
      <c r="IL205" s="6">
        <f>SUM(IL191, -IL197)</f>
        <v>0</v>
      </c>
      <c r="IM205" s="6">
        <f>SUM(IM190, -IM195)</f>
        <v>0</v>
      </c>
      <c r="IN205" s="6">
        <f>SUM(IN191, -IN197)</f>
        <v>0</v>
      </c>
      <c r="IO205" s="6">
        <f>SUM(IO191, -IO197)</f>
        <v>0</v>
      </c>
      <c r="IP205" s="6">
        <f>SUM(IP191, -IP197)</f>
        <v>0</v>
      </c>
      <c r="IQ205" s="6">
        <f>SUM(IQ190, -IQ196)</f>
        <v>0</v>
      </c>
      <c r="IR205" s="6">
        <f>SUM(IR191, -IR197)</f>
        <v>0</v>
      </c>
      <c r="IS205" s="6">
        <f>SUM(IS190, -IS195)</f>
        <v>0</v>
      </c>
      <c r="IT205" s="6">
        <f>SUM(IT191, -IT197)</f>
        <v>0</v>
      </c>
      <c r="IU205" s="6">
        <f>SUM(IU191, -IU197)</f>
        <v>0</v>
      </c>
      <c r="IV205" s="6">
        <f>SUM(IV191, -IV197)</f>
        <v>0</v>
      </c>
      <c r="IW205" s="6">
        <f>SUM(IW190, -IW196)</f>
        <v>0</v>
      </c>
      <c r="IX205" s="6">
        <f>SUM(IX191, -IX197)</f>
        <v>0</v>
      </c>
      <c r="IY205" s="6">
        <f>SUM(IY190, -IY195)</f>
        <v>0</v>
      </c>
      <c r="IZ205" s="6">
        <f>SUM(IZ191, -IZ197)</f>
        <v>0</v>
      </c>
      <c r="JA205" s="6">
        <f>SUM(JA191, -JA197)</f>
        <v>0</v>
      </c>
      <c r="JB205" s="6">
        <f>SUM(JB191, -JB197)</f>
        <v>0</v>
      </c>
      <c r="JC205" s="6">
        <f>SUM(JC190, -JC196)</f>
        <v>0</v>
      </c>
      <c r="JD205" s="6">
        <f>SUM(JD191, -JD197)</f>
        <v>0</v>
      </c>
      <c r="JE205" s="6">
        <f>SUM(JE190, -JE195)</f>
        <v>0</v>
      </c>
      <c r="JF205" s="6">
        <f>SUM(JF191, -JF197)</f>
        <v>0</v>
      </c>
      <c r="JG205" s="6">
        <f>SUM(JG191, -JG197)</f>
        <v>0</v>
      </c>
      <c r="JH205" s="6">
        <f>SUM(JH191, -JH197)</f>
        <v>0</v>
      </c>
      <c r="JI205" s="6">
        <f>SUM(JI190, -JI196)</f>
        <v>0</v>
      </c>
      <c r="JJ205" s="6">
        <f>SUM(JJ191, -JJ197)</f>
        <v>0</v>
      </c>
      <c r="JK205" s="6">
        <f>SUM(JK190, -JK195)</f>
        <v>0</v>
      </c>
      <c r="JL205" s="6">
        <f>SUM(JL191, -JL197)</f>
        <v>0</v>
      </c>
      <c r="JM205" s="6">
        <f>SUM(JM191, -JM197)</f>
        <v>0</v>
      </c>
      <c r="JN205" s="6">
        <f>SUM(JN191, -JN197)</f>
        <v>0</v>
      </c>
      <c r="JO205" s="6">
        <f>SUM(JO190, -JO196)</f>
        <v>0</v>
      </c>
      <c r="JP205" s="6">
        <f>SUM(JP191, -JP197)</f>
        <v>0</v>
      </c>
      <c r="JQ205" s="6">
        <f>SUM(JQ191, -JQ197)</f>
        <v>0</v>
      </c>
      <c r="JR205" s="6">
        <f>SUM(JR190, -JR196)</f>
        <v>0</v>
      </c>
      <c r="JS205" s="6">
        <f>SUM(JS191, -JS197)</f>
        <v>0</v>
      </c>
    </row>
    <row r="206" spans="2:27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92">
        <v>-6.4199999999999993E-2</v>
      </c>
      <c r="N206" s="92">
        <v>-6.8199999999999997E-2</v>
      </c>
      <c r="O206" s="92">
        <v>-5.6300000000000003E-2</v>
      </c>
      <c r="P206" s="92">
        <v>-7.3800000000000004E-2</v>
      </c>
      <c r="Q206" s="41">
        <v>-4.8300000000000003E-2</v>
      </c>
      <c r="R206" s="92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92">
        <v>-6.1600000000000002E-2</v>
      </c>
      <c r="W206" s="92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2">
        <v>-0.1203</v>
      </c>
      <c r="AL206" s="92">
        <v>-9.0300000000000005E-2</v>
      </c>
      <c r="AM206" s="92">
        <v>-0.10299999999999999</v>
      </c>
      <c r="AN206" s="92">
        <v>-0.1134</v>
      </c>
      <c r="AO206" s="92">
        <v>-0.1106</v>
      </c>
      <c r="AP206" s="92">
        <v>-0.1113</v>
      </c>
      <c r="AQ206" s="16">
        <v>-0.11269999999999999</v>
      </c>
      <c r="AR206" s="92">
        <v>-0.10539999999999999</v>
      </c>
      <c r="AS206" s="92">
        <v>-0.1225</v>
      </c>
      <c r="AT206" s="92">
        <v>-0.13500000000000001</v>
      </c>
      <c r="AU206" s="92">
        <v>-0.1527</v>
      </c>
      <c r="AV206" s="92">
        <v>-0.14960000000000001</v>
      </c>
      <c r="AW206" s="86">
        <v>-0.12740000000000001</v>
      </c>
      <c r="AX206" s="86">
        <v>-9.8500000000000004E-2</v>
      </c>
      <c r="AY206" s="86">
        <v>-7.3899999999999993E-2</v>
      </c>
      <c r="AZ206" s="87">
        <v>-0.1467</v>
      </c>
      <c r="BA206" s="87">
        <v>-0.18290000000000001</v>
      </c>
      <c r="BB206" s="87">
        <v>-0.1152</v>
      </c>
      <c r="BC206" s="87">
        <v>-9.3299999999999994E-2</v>
      </c>
      <c r="BD206" s="87">
        <v>-0.1045</v>
      </c>
      <c r="BE206" s="87">
        <v>-0.1008</v>
      </c>
      <c r="BF206" s="87">
        <v>-9.4799999999999995E-2</v>
      </c>
      <c r="BG206" s="87">
        <v>-8.4000000000000005E-2</v>
      </c>
      <c r="BH206" s="87">
        <v>-8.0500000000000002E-2</v>
      </c>
      <c r="BI206" s="91">
        <v>-7.1599999999999997E-2</v>
      </c>
      <c r="BJ206" s="91">
        <v>-8.6300000000000002E-2</v>
      </c>
      <c r="BK206" s="310">
        <v>-6.4500000000000002E-2</v>
      </c>
      <c r="BL206" s="91">
        <v>-8.1900000000000001E-2</v>
      </c>
      <c r="BM206" s="91">
        <v>-8.5400000000000004E-2</v>
      </c>
      <c r="BN206" s="91">
        <v>-8.48E-2</v>
      </c>
      <c r="BR206" t="s">
        <v>62</v>
      </c>
    </row>
    <row r="207" spans="2:279" ht="15.75" thickBot="1" x14ac:dyDescent="0.3">
      <c r="B207" s="92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92">
        <v>-9.5899999999999999E-2</v>
      </c>
      <c r="Y207" s="92">
        <v>-0.1268</v>
      </c>
      <c r="Z207" s="92">
        <v>-0.12709999999999999</v>
      </c>
      <c r="AA207" s="92">
        <v>-0.15010000000000001</v>
      </c>
      <c r="AB207" s="92">
        <v>-0.15640000000000001</v>
      </c>
      <c r="AC207" s="92">
        <v>-0.16980000000000001</v>
      </c>
      <c r="AD207" s="92">
        <v>-0.17299999999999999</v>
      </c>
      <c r="AE207" s="92">
        <v>-0.153</v>
      </c>
      <c r="AF207" s="92">
        <v>-0.15640000000000001</v>
      </c>
      <c r="AG207" s="92">
        <v>-0.1618</v>
      </c>
      <c r="AH207" s="92">
        <v>-0.1656</v>
      </c>
      <c r="AI207" s="92">
        <v>-0.17280000000000001</v>
      </c>
      <c r="AJ207" s="92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0">
        <v>-0.23530000000000001</v>
      </c>
      <c r="AX207" s="90">
        <v>-0.25769999999999998</v>
      </c>
      <c r="AY207" s="90">
        <v>-0.21940000000000001</v>
      </c>
      <c r="AZ207" s="90">
        <v>-0.24149999999999999</v>
      </c>
      <c r="BA207" s="90">
        <v>-0.22850000000000001</v>
      </c>
      <c r="BB207" s="90">
        <v>-0.22869999999999999</v>
      </c>
      <c r="BC207" s="90">
        <v>-0.2288</v>
      </c>
      <c r="BD207" s="90">
        <v>-0.221</v>
      </c>
      <c r="BE207" s="90">
        <v>-0.25259999999999999</v>
      </c>
      <c r="BF207" s="90">
        <v>-0.29649999999999999</v>
      </c>
      <c r="BG207" s="90">
        <v>-0.28129999999999999</v>
      </c>
      <c r="BH207" s="90">
        <v>-0.3206</v>
      </c>
      <c r="BI207" s="90">
        <v>-0.33160000000000001</v>
      </c>
      <c r="BJ207" s="90">
        <v>-0.3579</v>
      </c>
      <c r="BK207" s="90">
        <v>-0.3211</v>
      </c>
      <c r="BL207" s="90">
        <v>-0.3412</v>
      </c>
      <c r="BM207" s="90">
        <v>-0.37080000000000002</v>
      </c>
      <c r="BN207" s="90">
        <v>-0.39219999999999999</v>
      </c>
    </row>
    <row r="208" spans="2:279" ht="15.75" thickBot="1" x14ac:dyDescent="0.3"/>
    <row r="209" spans="2:64" ht="15.75" thickBot="1" x14ac:dyDescent="0.3">
      <c r="B209" s="55">
        <v>2019</v>
      </c>
      <c r="C209" t="s">
        <v>62</v>
      </c>
      <c r="AU209" t="s">
        <v>62</v>
      </c>
    </row>
    <row r="210" spans="2:64" ht="15.75" thickBot="1" x14ac:dyDescent="0.3">
      <c r="B210" s="55" t="s">
        <v>86</v>
      </c>
      <c r="D210" t="s">
        <v>62</v>
      </c>
      <c r="X210" s="55" t="s">
        <v>86</v>
      </c>
      <c r="AR210" s="55" t="s">
        <v>86</v>
      </c>
      <c r="AS210" t="s">
        <v>62</v>
      </c>
      <c r="AW210" t="s">
        <v>62</v>
      </c>
    </row>
    <row r="211" spans="2:64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  <c r="AQ211" t="s">
        <v>62</v>
      </c>
      <c r="AR211" s="55" t="s">
        <v>97</v>
      </c>
      <c r="AS211" t="s">
        <v>62</v>
      </c>
      <c r="AT211" t="s">
        <v>62</v>
      </c>
    </row>
    <row r="212" spans="2:64" ht="15.75" thickBot="1" x14ac:dyDescent="0.3">
      <c r="B212" s="55" t="s">
        <v>95</v>
      </c>
      <c r="C212" s="349">
        <v>43468</v>
      </c>
      <c r="D212" s="352" t="s">
        <v>100</v>
      </c>
      <c r="E212" s="349">
        <v>43472</v>
      </c>
      <c r="F212" s="349">
        <v>43473</v>
      </c>
      <c r="G212" s="349">
        <v>43474</v>
      </c>
      <c r="H212" s="349">
        <v>43475</v>
      </c>
      <c r="I212" s="349">
        <v>43476</v>
      </c>
      <c r="J212" s="349">
        <v>43479</v>
      </c>
      <c r="K212" s="349">
        <v>43480</v>
      </c>
      <c r="L212" s="349">
        <v>43481</v>
      </c>
      <c r="M212" s="349">
        <v>43482</v>
      </c>
      <c r="N212" s="349">
        <v>43483</v>
      </c>
      <c r="O212" s="349">
        <v>43486</v>
      </c>
      <c r="P212" s="349">
        <v>43487</v>
      </c>
      <c r="Q212" s="349">
        <v>43488</v>
      </c>
      <c r="R212" s="349">
        <v>43489</v>
      </c>
      <c r="S212" s="349">
        <v>43490</v>
      </c>
      <c r="T212" s="349">
        <v>43493</v>
      </c>
      <c r="U212" s="349">
        <v>43494</v>
      </c>
      <c r="V212" s="349">
        <v>43495</v>
      </c>
      <c r="W212" s="349">
        <v>43496</v>
      </c>
      <c r="X212" s="351" t="s">
        <v>105</v>
      </c>
      <c r="Y212" s="349">
        <v>43500</v>
      </c>
      <c r="Z212" s="349">
        <v>43501</v>
      </c>
      <c r="AA212" s="349">
        <v>43502</v>
      </c>
      <c r="AB212" s="349">
        <v>43503</v>
      </c>
      <c r="AC212" s="349">
        <v>43504</v>
      </c>
      <c r="AD212" s="349">
        <v>43507</v>
      </c>
      <c r="AE212" s="349">
        <v>43508</v>
      </c>
      <c r="AF212" s="349">
        <v>43509</v>
      </c>
      <c r="AG212" s="349">
        <v>43510</v>
      </c>
      <c r="AH212" s="349">
        <v>43511</v>
      </c>
      <c r="AI212" s="349">
        <v>43514</v>
      </c>
      <c r="AJ212" s="349">
        <v>43515</v>
      </c>
      <c r="AK212" s="349">
        <v>43516</v>
      </c>
      <c r="AL212" s="349">
        <v>43517</v>
      </c>
      <c r="AM212" s="349">
        <v>43518</v>
      </c>
      <c r="AN212" s="349">
        <v>43521</v>
      </c>
      <c r="AO212" s="349">
        <v>43522</v>
      </c>
      <c r="AP212" s="349">
        <v>43523</v>
      </c>
      <c r="AQ212" s="349">
        <v>43524</v>
      </c>
      <c r="AR212" s="349" t="s">
        <v>104</v>
      </c>
      <c r="AS212" s="349">
        <v>43528</v>
      </c>
      <c r="AT212" s="349">
        <v>43529</v>
      </c>
      <c r="AU212" s="349">
        <v>43530</v>
      </c>
      <c r="AV212" s="349">
        <v>43531</v>
      </c>
      <c r="AW212" s="351" t="s">
        <v>100</v>
      </c>
      <c r="AX212" s="349">
        <v>43535</v>
      </c>
      <c r="AY212" s="349">
        <v>43536</v>
      </c>
      <c r="AZ212" s="349">
        <v>43537</v>
      </c>
      <c r="BA212" s="349">
        <v>43538</v>
      </c>
      <c r="BB212" s="349">
        <v>43539</v>
      </c>
      <c r="BC212" s="349">
        <v>43542</v>
      </c>
      <c r="BD212" s="349">
        <v>43543</v>
      </c>
      <c r="BE212" s="349">
        <v>43544</v>
      </c>
      <c r="BF212" s="349">
        <v>43545</v>
      </c>
      <c r="BG212" s="349">
        <v>43546</v>
      </c>
      <c r="BH212" s="349">
        <v>43549</v>
      </c>
      <c r="BI212" s="349">
        <v>43550</v>
      </c>
      <c r="BJ212" s="349">
        <v>43551</v>
      </c>
      <c r="BK212" s="349">
        <v>43552</v>
      </c>
      <c r="BL212" s="349">
        <v>43553</v>
      </c>
    </row>
    <row r="213" spans="2:64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0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  <c r="AQ213" s="22">
        <v>0.31240000000000001</v>
      </c>
      <c r="AR213" s="22">
        <v>0.30759999999999998</v>
      </c>
      <c r="AS213" s="22">
        <v>0.29260000000000003</v>
      </c>
    </row>
    <row r="214" spans="2:64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1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  <c r="AQ214" s="41">
        <v>0.182</v>
      </c>
      <c r="AR214" s="41">
        <v>0.1278</v>
      </c>
      <c r="AS214" s="41">
        <v>0.1183</v>
      </c>
    </row>
    <row r="215" spans="2:64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7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  <c r="AQ215" s="35">
        <v>5.3499999999999999E-2</v>
      </c>
      <c r="AR215" s="35">
        <v>6.6199999999999995E-2</v>
      </c>
      <c r="AS215" s="35">
        <v>9.6600000000000005E-2</v>
      </c>
    </row>
    <row r="216" spans="2:64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89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  <c r="AQ216" s="31">
        <v>4.1200000000000001E-2</v>
      </c>
      <c r="AR216" s="31">
        <v>4.82E-2</v>
      </c>
      <c r="AS216" s="31">
        <v>6.1499999999999999E-2</v>
      </c>
      <c r="BK216" t="s">
        <v>62</v>
      </c>
    </row>
    <row r="217" spans="2:64" ht="15.75" thickBot="1" x14ac:dyDescent="0.3">
      <c r="B217" s="92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6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  <c r="AQ217" s="16">
        <v>-4.6399999999999997E-2</v>
      </c>
      <c r="AR217" s="16">
        <v>-2.7699999999999999E-2</v>
      </c>
      <c r="AS217" s="7">
        <v>-3.7699999999999997E-2</v>
      </c>
    </row>
    <row r="218" spans="2:64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2">
        <v>-4.6699999999999998E-2</v>
      </c>
      <c r="G218" s="92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8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  <c r="AQ218" s="7">
        <v>-5.6399999999999999E-2</v>
      </c>
      <c r="AR218" s="7">
        <v>-3.3500000000000002E-2</v>
      </c>
      <c r="AS218" s="16">
        <v>-4.4999999999999998E-2</v>
      </c>
    </row>
    <row r="219" spans="2:64" ht="15.75" thickBot="1" x14ac:dyDescent="0.3">
      <c r="B219" s="16">
        <v>-4.19E-2</v>
      </c>
      <c r="C219" s="92">
        <v>-4.5600000000000002E-2</v>
      </c>
      <c r="D219" s="16">
        <v>-6.9500000000000006E-2</v>
      </c>
      <c r="E219" s="92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5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  <c r="AQ219" s="92">
        <v>-0.22700000000000001</v>
      </c>
      <c r="AR219" s="92">
        <v>-0.2117</v>
      </c>
      <c r="AS219" s="92">
        <v>-0.21379999999999999</v>
      </c>
    </row>
    <row r="220" spans="2:64" ht="15.75" thickBot="1" x14ac:dyDescent="0.3">
      <c r="B220" s="298">
        <v>-5.2699999999999997E-2</v>
      </c>
      <c r="C220" s="298">
        <v>-7.0300000000000001E-2</v>
      </c>
      <c r="D220" s="299">
        <v>-7.5499999999999998E-2</v>
      </c>
      <c r="E220" s="300">
        <v>-5.8299999999999998E-2</v>
      </c>
      <c r="F220" s="298">
        <v>-5.91E-2</v>
      </c>
      <c r="G220" s="300">
        <v>-9.0399999999999994E-2</v>
      </c>
      <c r="H220" s="299">
        <v>-9.8599999999999993E-2</v>
      </c>
      <c r="I220" s="299">
        <v>-0.10970000000000001</v>
      </c>
      <c r="J220" s="299">
        <v>-9.1700000000000004E-2</v>
      </c>
      <c r="K220" s="299">
        <v>-0.13059999999999999</v>
      </c>
      <c r="L220" s="299">
        <v>-0.1368</v>
      </c>
      <c r="M220" s="299">
        <v>-0.17</v>
      </c>
      <c r="N220" s="299">
        <v>-0.1593</v>
      </c>
      <c r="O220" s="299">
        <v>-0.17</v>
      </c>
      <c r="P220" s="299">
        <v>-0.1714</v>
      </c>
      <c r="Q220" s="299">
        <v>-0.1726</v>
      </c>
      <c r="R220" s="299">
        <v>-0.16420000000000001</v>
      </c>
      <c r="S220" s="299">
        <v>-0.1958</v>
      </c>
      <c r="T220" s="299">
        <v>-0.1802</v>
      </c>
      <c r="U220" s="299">
        <v>-0.19239999999999999</v>
      </c>
      <c r="V220" s="299">
        <v>-0.23169999999999999</v>
      </c>
      <c r="W220" s="299">
        <v>-0.24099999999999999</v>
      </c>
      <c r="X220" s="299">
        <v>-0.23619999999999999</v>
      </c>
      <c r="Y220" s="301">
        <v>-0.24030000000000001</v>
      </c>
      <c r="Z220" s="299">
        <v>-0.24679999999999999</v>
      </c>
      <c r="AA220" s="299">
        <v>-0.21879999999999999</v>
      </c>
      <c r="AB220" s="299">
        <v>-0.21049999999999999</v>
      </c>
      <c r="AC220" s="92">
        <v>-0.1956</v>
      </c>
      <c r="AD220" s="92">
        <v>-0.1991</v>
      </c>
      <c r="AE220" s="92">
        <v>-0.23480000000000001</v>
      </c>
      <c r="AF220" s="92">
        <v>-0.24640000000000001</v>
      </c>
      <c r="AG220" s="92">
        <v>-0.2276</v>
      </c>
      <c r="AH220" s="92">
        <v>-0.24679999999999999</v>
      </c>
      <c r="AI220" s="92">
        <v>-0.24179999999999999</v>
      </c>
      <c r="AJ220" s="92">
        <v>-0.24610000000000001</v>
      </c>
      <c r="AK220" s="92">
        <v>-0.24049999999999999</v>
      </c>
      <c r="AL220" s="92">
        <v>-0.223</v>
      </c>
      <c r="AM220" s="92">
        <v>-0.2394</v>
      </c>
      <c r="AN220" s="92">
        <v>-0.2515</v>
      </c>
      <c r="AO220" s="92">
        <v>-0.2717</v>
      </c>
      <c r="AP220" s="92">
        <v>-0.26960000000000001</v>
      </c>
      <c r="AQ220" s="48">
        <v>-0.25929999999999997</v>
      </c>
      <c r="AR220" s="48">
        <v>-0.27689999999999998</v>
      </c>
      <c r="AS220" s="48">
        <v>-0.27250000000000002</v>
      </c>
      <c r="AT220" t="s">
        <v>106</v>
      </c>
    </row>
    <row r="221" spans="2:64" ht="15.75" thickBot="1" x14ac:dyDescent="0.3">
      <c r="X221" s="55" t="s">
        <v>91</v>
      </c>
      <c r="AI221" t="s">
        <v>62</v>
      </c>
      <c r="AJ221" t="s">
        <v>62</v>
      </c>
      <c r="AP221" t="s">
        <v>62</v>
      </c>
      <c r="AQ221" t="s">
        <v>62</v>
      </c>
      <c r="AR221" s="55" t="s">
        <v>91</v>
      </c>
      <c r="AT221" t="s">
        <v>62</v>
      </c>
    </row>
    <row r="222" spans="2:64" ht="15.75" thickBot="1" x14ac:dyDescent="0.3">
      <c r="W222" t="s">
        <v>62</v>
      </c>
      <c r="X222" s="351" t="s">
        <v>105</v>
      </c>
      <c r="Y222" s="349">
        <v>43500</v>
      </c>
      <c r="Z222" s="349">
        <v>43501</v>
      </c>
      <c r="AA222" s="349">
        <v>43502</v>
      </c>
      <c r="AB222" s="349">
        <v>43503</v>
      </c>
      <c r="AC222" s="349">
        <v>43504</v>
      </c>
      <c r="AD222" s="349">
        <v>43507</v>
      </c>
      <c r="AE222" s="349">
        <v>43508</v>
      </c>
      <c r="AF222" s="349">
        <v>43509</v>
      </c>
      <c r="AG222" s="349">
        <v>43510</v>
      </c>
      <c r="AH222" s="349">
        <v>43511</v>
      </c>
      <c r="AI222" s="349">
        <v>43514</v>
      </c>
      <c r="AJ222" s="349">
        <v>43515</v>
      </c>
      <c r="AK222" s="349">
        <v>43516</v>
      </c>
      <c r="AL222" s="349">
        <v>43517</v>
      </c>
      <c r="AM222" s="349">
        <v>43518</v>
      </c>
      <c r="AN222" s="349">
        <v>43521</v>
      </c>
      <c r="AO222" s="349">
        <v>43522</v>
      </c>
      <c r="AP222" s="349">
        <v>43523</v>
      </c>
      <c r="AQ222" s="349">
        <v>43524</v>
      </c>
      <c r="AR222" s="55" t="s">
        <v>104</v>
      </c>
      <c r="AS222" s="349">
        <v>43528</v>
      </c>
      <c r="AT222" s="349">
        <v>43529</v>
      </c>
      <c r="AU222" s="349">
        <v>43530</v>
      </c>
      <c r="AV222" s="349">
        <v>43531</v>
      </c>
      <c r="AW222" s="351" t="s">
        <v>100</v>
      </c>
      <c r="AX222" s="349">
        <v>43535</v>
      </c>
      <c r="AY222" s="349">
        <v>43536</v>
      </c>
      <c r="AZ222" s="349">
        <v>43537</v>
      </c>
      <c r="BA222" s="349">
        <v>43538</v>
      </c>
      <c r="BB222" s="349">
        <v>43539</v>
      </c>
      <c r="BC222" s="349">
        <v>43542</v>
      </c>
      <c r="BD222" s="349">
        <v>43543</v>
      </c>
      <c r="BE222" s="349">
        <v>43544</v>
      </c>
      <c r="BF222" s="349">
        <v>43545</v>
      </c>
      <c r="BG222" s="349">
        <v>43546</v>
      </c>
      <c r="BH222" s="349">
        <v>43549</v>
      </c>
      <c r="BI222" s="349">
        <v>43550</v>
      </c>
      <c r="BJ222" s="349">
        <v>43551</v>
      </c>
      <c r="BK222" s="349">
        <v>43552</v>
      </c>
      <c r="BL222" s="349">
        <v>43553</v>
      </c>
    </row>
    <row r="223" spans="2:64" ht="15.75" thickBot="1" x14ac:dyDescent="0.3">
      <c r="U223" s="11" t="s">
        <v>43</v>
      </c>
      <c r="V223" t="s">
        <v>62</v>
      </c>
      <c r="W223" t="s">
        <v>62</v>
      </c>
      <c r="X223" s="90">
        <v>3.0800000000000001E-2</v>
      </c>
      <c r="Y223" s="90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  <c r="AQ223" s="22">
        <v>0.18010000000000001</v>
      </c>
      <c r="AR223" s="7">
        <v>2.29E-2</v>
      </c>
      <c r="AS223" s="35">
        <v>4.3099999999999999E-2</v>
      </c>
    </row>
    <row r="224" spans="2:64" ht="15.75" thickBot="1" x14ac:dyDescent="0.3">
      <c r="U224" s="18" t="s">
        <v>50</v>
      </c>
      <c r="X224" s="136">
        <v>1.77E-2</v>
      </c>
      <c r="Y224" s="88">
        <v>2.9100000000000001E-2</v>
      </c>
      <c r="Z224" s="41">
        <v>3.6999999999999998E-2</v>
      </c>
      <c r="AA224" s="16">
        <v>3.5400000000000001E-2</v>
      </c>
      <c r="AB224" s="92">
        <v>3.0499999999999999E-2</v>
      </c>
      <c r="AC224" s="92">
        <v>4.5400000000000003E-2</v>
      </c>
      <c r="AD224" s="92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  <c r="AQ224" s="7">
        <v>5.8599999999999999E-2</v>
      </c>
      <c r="AR224" s="16">
        <v>1.8700000000000001E-2</v>
      </c>
      <c r="AS224" s="31">
        <v>2.0299999999999999E-2</v>
      </c>
    </row>
    <row r="225" spans="21:45" ht="15.75" thickBot="1" x14ac:dyDescent="0.3">
      <c r="U225" s="23" t="s">
        <v>56</v>
      </c>
      <c r="W225" t="s">
        <v>62</v>
      </c>
      <c r="X225" s="88">
        <v>1.2699999999999999E-2</v>
      </c>
      <c r="Y225" s="136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  <c r="AQ225" s="16">
        <v>4.3799999999999999E-2</v>
      </c>
      <c r="AR225" s="92">
        <v>1.5299999999999999E-2</v>
      </c>
      <c r="AS225" s="7">
        <v>1.8700000000000001E-2</v>
      </c>
    </row>
    <row r="226" spans="21:45" ht="15.75" thickBot="1" x14ac:dyDescent="0.3">
      <c r="U226" s="27" t="s">
        <v>61</v>
      </c>
      <c r="X226" s="86">
        <v>4.7999999999999996E-3</v>
      </c>
      <c r="Y226" s="86">
        <v>6.9999999999999999E-4</v>
      </c>
      <c r="Z226" s="16">
        <v>1.32E-2</v>
      </c>
      <c r="AA226" s="92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2">
        <v>6.1999999999999998E-3</v>
      </c>
      <c r="AF226" s="92">
        <v>-5.4000000000000003E-3</v>
      </c>
      <c r="AG226" s="92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2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  <c r="AQ226" s="41">
        <v>2.18E-2</v>
      </c>
      <c r="AR226" s="35">
        <v>1.2699999999999999E-2</v>
      </c>
      <c r="AS226" s="92">
        <v>1.32E-2</v>
      </c>
    </row>
    <row r="227" spans="21:45" ht="15.75" thickBot="1" x14ac:dyDescent="0.3">
      <c r="U227" s="32" t="s">
        <v>66</v>
      </c>
      <c r="X227" s="87">
        <v>-2.3999999999999998E-3</v>
      </c>
      <c r="Y227" s="89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2">
        <v>-5.7999999999999996E-3</v>
      </c>
      <c r="AI227" s="92">
        <v>-8.0000000000000004E-4</v>
      </c>
      <c r="AJ227" s="41">
        <v>-8.9999999999999998E-4</v>
      </c>
      <c r="AK227" s="92">
        <v>5.0000000000000001E-4</v>
      </c>
      <c r="AL227" s="41">
        <v>1.72E-2</v>
      </c>
      <c r="AM227" s="92">
        <v>1.6000000000000001E-3</v>
      </c>
      <c r="AN227" s="41">
        <v>3.7000000000000002E-3</v>
      </c>
      <c r="AO227" s="41">
        <v>-1.01E-2</v>
      </c>
      <c r="AP227" s="35">
        <v>-2.6499999999999999E-2</v>
      </c>
      <c r="AQ227" s="92">
        <v>1.4E-2</v>
      </c>
      <c r="AR227" s="31">
        <v>7.0000000000000001E-3</v>
      </c>
      <c r="AS227" s="16">
        <v>1.4E-3</v>
      </c>
    </row>
    <row r="228" spans="21:45" ht="15.75" thickBot="1" x14ac:dyDescent="0.3">
      <c r="U228" s="36" t="s">
        <v>69</v>
      </c>
      <c r="X228" s="89">
        <v>-1.23E-2</v>
      </c>
      <c r="Y228" s="87">
        <v>-9.7999999999999997E-3</v>
      </c>
      <c r="Z228" s="92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2">
        <v>-5.1000000000000004E-3</v>
      </c>
      <c r="AK228" s="35">
        <v>-5.4000000000000003E-3</v>
      </c>
      <c r="AL228" s="35">
        <v>-4.36E-2</v>
      </c>
      <c r="AM228" s="35">
        <v>-1.11E-2</v>
      </c>
      <c r="AN228" s="92">
        <v>-1.0500000000000001E-2</v>
      </c>
      <c r="AO228" s="92">
        <v>-3.0700000000000002E-2</v>
      </c>
      <c r="AP228" s="92">
        <v>-2.86E-2</v>
      </c>
      <c r="AQ228" s="35">
        <v>-5.33E-2</v>
      </c>
      <c r="AR228" s="22">
        <v>-4.7999999999999996E-3</v>
      </c>
      <c r="AS228" s="48">
        <v>-1.32E-2</v>
      </c>
    </row>
    <row r="229" spans="21:45" ht="15.75" thickBot="1" x14ac:dyDescent="0.3">
      <c r="U229" s="42" t="s">
        <v>71</v>
      </c>
      <c r="X229" s="91">
        <v>-1.78E-2</v>
      </c>
      <c r="Y229" s="91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  <c r="AQ229" s="31">
        <v>-0.1152</v>
      </c>
      <c r="AR229" s="48">
        <v>-1.7600000000000001E-2</v>
      </c>
      <c r="AS229" s="22">
        <v>-1.9800000000000002E-2</v>
      </c>
    </row>
    <row r="230" spans="21:45" ht="15.75" thickBot="1" x14ac:dyDescent="0.3">
      <c r="U230" s="45" t="s">
        <v>72</v>
      </c>
      <c r="X230" s="85">
        <v>-3.3500000000000002E-2</v>
      </c>
      <c r="Y230" s="85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2">
        <v>-6.0199999999999997E-2</v>
      </c>
      <c r="AJ230" s="308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  <c r="AQ230" s="48">
        <v>-0.14979999999999999</v>
      </c>
      <c r="AR230" s="41">
        <v>-5.4199999999999998E-2</v>
      </c>
      <c r="AS230" s="41">
        <v>-6.3700000000000007E-2</v>
      </c>
    </row>
  </sheetData>
  <customSheetViews>
    <customSheetView guid="{7FB8B549-326C-4BEC-8C8D-0E9173EDA60F}" scale="115" topLeftCell="EK31">
      <selection activeCell="ES64" sqref="ES6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2019-03-05T22:24:21Z</dcterms:modified>
</cp:coreProperties>
</file>