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177" i="1" l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DG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DF203" i="1"/>
  <c r="EH199" i="1"/>
  <c r="EE199" i="1"/>
  <c r="DY199" i="1"/>
  <c r="DS199" i="1"/>
  <c r="DM199" i="1"/>
  <c r="DG199" i="1"/>
  <c r="EH197" i="1"/>
  <c r="EE197" i="1"/>
  <c r="EE201" i="1" s="1"/>
  <c r="DY197" i="1"/>
  <c r="DY201" i="1" s="1"/>
  <c r="DS197" i="1"/>
  <c r="DM197" i="1"/>
  <c r="DM201" i="1" s="1"/>
  <c r="DG197" i="1"/>
  <c r="DG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DF195" i="1"/>
  <c r="EH191" i="1"/>
  <c r="EE191" i="1"/>
  <c r="DY191" i="1"/>
  <c r="DS191" i="1"/>
  <c r="DM191" i="1"/>
  <c r="DG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DF189" i="1"/>
  <c r="EH185" i="1"/>
  <c r="EE185" i="1"/>
  <c r="DY185" i="1"/>
  <c r="DS185" i="1"/>
  <c r="DM185" i="1"/>
  <c r="DG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DF183" i="1"/>
  <c r="DF187" i="1" s="1"/>
  <c r="EH179" i="1"/>
  <c r="EE179" i="1"/>
  <c r="DY179" i="1"/>
  <c r="DS179" i="1"/>
  <c r="DM179" i="1"/>
  <c r="DG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DF177" i="1"/>
  <c r="EH173" i="1"/>
  <c r="EE173" i="1"/>
  <c r="DY173" i="1"/>
  <c r="DS173" i="1"/>
  <c r="DM173" i="1"/>
  <c r="DG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DF171" i="1"/>
  <c r="DF175" i="1" s="1"/>
  <c r="EH167" i="1"/>
  <c r="EE167" i="1"/>
  <c r="DY167" i="1"/>
  <c r="DS167" i="1"/>
  <c r="DM167" i="1"/>
  <c r="DG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DF165" i="1"/>
  <c r="EH161" i="1"/>
  <c r="EE161" i="1"/>
  <c r="DY161" i="1"/>
  <c r="DS161" i="1"/>
  <c r="DM161" i="1"/>
  <c r="DG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DF159" i="1"/>
  <c r="DF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DG155" i="1"/>
  <c r="DF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DG153" i="1"/>
  <c r="DF153" i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DG151" i="1"/>
  <c r="DF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DF161" i="1"/>
  <c r="DF157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G159" i="1"/>
  <c r="DG157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ED173" i="1"/>
  <c r="ED169" i="1"/>
  <c r="EB179" i="1"/>
  <c r="EB175" i="1"/>
  <c r="DM159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EC181" i="1"/>
  <c r="DK157" i="1"/>
  <c r="DS157" i="1"/>
  <c r="DW167" i="1"/>
  <c r="EF167" i="1"/>
  <c r="DH161" i="1"/>
  <c r="DP161" i="1"/>
  <c r="EC161" i="1"/>
  <c r="DF173" i="1"/>
  <c r="DF169" i="1"/>
  <c r="DJ173" i="1"/>
  <c r="DJ169" i="1"/>
  <c r="DF167" i="1"/>
  <c r="DN167" i="1"/>
  <c r="DF179" i="1"/>
  <c r="DP179" i="1"/>
  <c r="DP175" i="1"/>
  <c r="DZ179" i="1"/>
  <c r="ED179" i="1"/>
  <c r="DJ193" i="1"/>
  <c r="DJ197" i="1"/>
  <c r="DT167" i="1"/>
  <c r="DX167" i="1"/>
  <c r="EB167" i="1"/>
  <c r="EG167" i="1"/>
  <c r="EG163" i="1"/>
  <c r="DQ161" i="1"/>
  <c r="DX161" i="1"/>
  <c r="EC173" i="1"/>
  <c r="EG173" i="1"/>
  <c r="DH175" i="1"/>
  <c r="DH179" i="1"/>
  <c r="EF179" i="1"/>
  <c r="EF175" i="1"/>
  <c r="EG185" i="1"/>
  <c r="EG181" i="1"/>
  <c r="DL179" i="1"/>
  <c r="DH191" i="1"/>
  <c r="DH187" i="1"/>
  <c r="DL191" i="1"/>
  <c r="DL187" i="1"/>
  <c r="EF191" i="1"/>
  <c r="EF187" i="1"/>
  <c r="DF185" i="1"/>
  <c r="DF181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K185" i="1"/>
  <c r="DW185" i="1"/>
  <c r="DT191" i="1"/>
  <c r="DT187" i="1"/>
  <c r="DX191" i="1"/>
  <c r="DX187" i="1"/>
  <c r="EC191" i="1"/>
  <c r="EI185" i="1"/>
  <c r="EE203" i="1"/>
  <c r="DK179" i="1"/>
  <c r="DW179" i="1"/>
  <c r="EI179" i="1"/>
  <c r="DH181" i="1"/>
  <c r="DH185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DF193" i="1"/>
  <c r="DF197" i="1"/>
  <c r="DK197" i="1"/>
  <c r="EG191" i="1"/>
  <c r="DF191" i="1"/>
  <c r="DJ191" i="1"/>
  <c r="DN191" i="1"/>
  <c r="DR191" i="1"/>
  <c r="DV191" i="1"/>
  <c r="DZ191" i="1"/>
  <c r="ED191" i="1"/>
  <c r="DQ187" i="1"/>
  <c r="DV187" i="1"/>
  <c r="ED193" i="1"/>
  <c r="ED197" i="1"/>
  <c r="EI197" i="1"/>
  <c r="DK191" i="1"/>
  <c r="DW191" i="1"/>
  <c r="EI191" i="1"/>
  <c r="EI199" i="1" s="1"/>
  <c r="DR187" i="1"/>
  <c r="DW187" i="1"/>
  <c r="EC187" i="1"/>
  <c r="DV193" i="1"/>
  <c r="DV197" i="1"/>
  <c r="DZ197" i="1"/>
  <c r="DK193" i="1"/>
  <c r="DU193" i="1"/>
  <c r="EA193" i="1"/>
  <c r="DQ197" i="1"/>
  <c r="EG197" i="1"/>
  <c r="DH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G203" i="1"/>
  <c r="DH193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DF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DG165" i="1"/>
  <c r="DG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H205" i="1"/>
  <c r="DH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H199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K201" i="1"/>
  <c r="DK205" i="1"/>
  <c r="DR201" i="1"/>
  <c r="DR205" i="1"/>
  <c r="EB205" i="1"/>
  <c r="EB201" i="1"/>
  <c r="DL205" i="1"/>
  <c r="DL201" i="1"/>
  <c r="DQ205" i="1"/>
  <c r="DQ201" i="1"/>
  <c r="DF201" i="1"/>
  <c r="DF205" i="1"/>
  <c r="DT199" i="1"/>
  <c r="DL199" i="1"/>
  <c r="DJ201" i="1"/>
  <c r="DJ205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G169" i="1"/>
  <c r="DG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G177" i="1"/>
  <c r="DG175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DG183" i="1"/>
  <c r="DG181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G189" i="1"/>
  <c r="DG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DG195" i="1"/>
  <c r="DG193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DG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DF118" i="1"/>
  <c r="B118" i="1"/>
  <c r="A118" i="1"/>
  <c r="EH114" i="1"/>
  <c r="EE114" i="1"/>
  <c r="DY114" i="1"/>
  <c r="DS114" i="1"/>
  <c r="DM114" i="1"/>
  <c r="DG114" i="1"/>
  <c r="EH112" i="1"/>
  <c r="EH116" i="1" s="1"/>
  <c r="EE112" i="1"/>
  <c r="DY112" i="1"/>
  <c r="DS112" i="1"/>
  <c r="DM112" i="1"/>
  <c r="DG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DF110" i="1"/>
  <c r="B110" i="1"/>
  <c r="A110" i="1"/>
  <c r="A120" i="1" s="1"/>
  <c r="EH106" i="1"/>
  <c r="EE106" i="1"/>
  <c r="DY106" i="1"/>
  <c r="DS106" i="1"/>
  <c r="DM106" i="1"/>
  <c r="DG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DF104" i="1"/>
  <c r="B104" i="1"/>
  <c r="A104" i="1"/>
  <c r="EH100" i="1"/>
  <c r="EE100" i="1"/>
  <c r="DY100" i="1"/>
  <c r="DS100" i="1"/>
  <c r="DM100" i="1"/>
  <c r="DG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DF98" i="1"/>
  <c r="DF102" i="1" s="1"/>
  <c r="B98" i="1"/>
  <c r="A98" i="1"/>
  <c r="A102" i="1" s="1"/>
  <c r="A112" i="1" s="1"/>
  <c r="A116" i="1" s="1"/>
  <c r="EH94" i="1"/>
  <c r="EE94" i="1"/>
  <c r="DY94" i="1"/>
  <c r="DS94" i="1"/>
  <c r="DM94" i="1"/>
  <c r="DG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DF92" i="1"/>
  <c r="B92" i="1"/>
  <c r="A92" i="1"/>
  <c r="A96" i="1" s="1"/>
  <c r="A106" i="1" s="1"/>
  <c r="EH88" i="1"/>
  <c r="EE88" i="1"/>
  <c r="DY88" i="1"/>
  <c r="DS88" i="1"/>
  <c r="DM88" i="1"/>
  <c r="DG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DF86" i="1"/>
  <c r="B86" i="1"/>
  <c r="A86" i="1"/>
  <c r="A90" i="1" s="1"/>
  <c r="A100" i="1" s="1"/>
  <c r="EH82" i="1"/>
  <c r="EE82" i="1"/>
  <c r="DY82" i="1"/>
  <c r="DS82" i="1"/>
  <c r="DM82" i="1"/>
  <c r="DG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DF80" i="1"/>
  <c r="B80" i="1"/>
  <c r="A80" i="1"/>
  <c r="A84" i="1" s="1"/>
  <c r="A94" i="1" s="1"/>
  <c r="EH76" i="1"/>
  <c r="EE76" i="1"/>
  <c r="DY76" i="1"/>
  <c r="DS76" i="1"/>
  <c r="DM76" i="1"/>
  <c r="DG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DF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DG70" i="1"/>
  <c r="DF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DG68" i="1"/>
  <c r="DG72" i="1" s="1"/>
  <c r="DF68" i="1"/>
  <c r="DF7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DG66" i="1"/>
  <c r="DF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F100" i="1"/>
  <c r="DZ100" i="1"/>
  <c r="DJ106" i="1"/>
  <c r="DM22" i="1"/>
  <c r="BL31" i="1"/>
  <c r="DM37" i="1"/>
  <c r="DN22" i="1"/>
  <c r="DL31" i="1"/>
  <c r="DN36" i="1"/>
  <c r="DJ96" i="1"/>
  <c r="BJ37" i="1"/>
  <c r="DN37" i="1"/>
  <c r="BK40" i="1"/>
  <c r="DN40" i="1"/>
  <c r="DN9" i="1"/>
  <c r="BJ27" i="1"/>
  <c r="DM27" i="1"/>
  <c r="DN31" i="1"/>
  <c r="BL34" i="1"/>
  <c r="DL16" i="1"/>
  <c r="DN27" i="1"/>
  <c r="BK31" i="1"/>
  <c r="DL34" i="1"/>
  <c r="DF106" i="1"/>
  <c r="DZ106" i="1"/>
  <c r="DX112" i="1"/>
  <c r="DX116" i="1" s="1"/>
  <c r="DR106" i="1"/>
  <c r="DM78" i="1"/>
  <c r="DM80" i="1"/>
  <c r="DY78" i="1"/>
  <c r="DY80" i="1"/>
  <c r="EH78" i="1"/>
  <c r="EH80" i="1"/>
  <c r="DH72" i="1"/>
  <c r="DL72" i="1"/>
  <c r="DP72" i="1"/>
  <c r="DT72" i="1"/>
  <c r="DX72" i="1"/>
  <c r="EB72" i="1"/>
  <c r="EF72" i="1"/>
  <c r="DF82" i="1"/>
  <c r="DF78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M72" i="1"/>
  <c r="DQ72" i="1"/>
  <c r="DY72" i="1"/>
  <c r="EC72" i="1"/>
  <c r="EG72" i="1"/>
  <c r="B82" i="1"/>
  <c r="B78" i="1"/>
  <c r="DG74" i="1"/>
  <c r="DK82" i="1"/>
  <c r="DK78" i="1"/>
  <c r="DT82" i="1"/>
  <c r="DT78" i="1"/>
  <c r="DX82" i="1"/>
  <c r="DX78" i="1"/>
  <c r="EB82" i="1"/>
  <c r="EB78" i="1"/>
  <c r="EG82" i="1"/>
  <c r="EG78" i="1"/>
  <c r="B76" i="1"/>
  <c r="DF76" i="1"/>
  <c r="DK76" i="1"/>
  <c r="ED76" i="1"/>
  <c r="DR72" i="1"/>
  <c r="DV72" i="1"/>
  <c r="DZ72" i="1"/>
  <c r="EH72" i="1"/>
  <c r="DH82" i="1"/>
  <c r="DH78" i="1"/>
  <c r="DL82" i="1"/>
  <c r="DL78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J94" i="1"/>
  <c r="DX88" i="1"/>
  <c r="DF88" i="1"/>
  <c r="DJ88" i="1"/>
  <c r="DN88" i="1"/>
  <c r="DR88" i="1"/>
  <c r="DV88" i="1"/>
  <c r="DZ88" i="1"/>
  <c r="ED88" i="1"/>
  <c r="DF84" i="1"/>
  <c r="DJ84" i="1"/>
  <c r="DN84" i="1"/>
  <c r="DR84" i="1"/>
  <c r="DV84" i="1"/>
  <c r="DZ84" i="1"/>
  <c r="ED84" i="1"/>
  <c r="DK94" i="1"/>
  <c r="EI94" i="1"/>
  <c r="EI90" i="1"/>
  <c r="B88" i="1"/>
  <c r="DK88" i="1"/>
  <c r="DW88" i="1"/>
  <c r="EI88" i="1"/>
  <c r="B84" i="1"/>
  <c r="DK84" i="1"/>
  <c r="DW84" i="1"/>
  <c r="DH94" i="1"/>
  <c r="DH90" i="1"/>
  <c r="DL94" i="1"/>
  <c r="DL90" i="1"/>
  <c r="DQ94" i="1"/>
  <c r="DV94" i="1"/>
  <c r="DV90" i="1"/>
  <c r="DH88" i="1"/>
  <c r="DL88" i="1"/>
  <c r="DP88" i="1"/>
  <c r="DT88" i="1"/>
  <c r="EB88" i="1"/>
  <c r="EF88" i="1"/>
  <c r="DH84" i="1"/>
  <c r="DL84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K9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F90" i="1"/>
  <c r="DH100" i="1"/>
  <c r="DH96" i="1"/>
  <c r="DL100" i="1"/>
  <c r="DL96" i="1"/>
  <c r="DP100" i="1"/>
  <c r="DP96" i="1"/>
  <c r="EC100" i="1"/>
  <c r="EC96" i="1"/>
  <c r="EI100" i="1"/>
  <c r="DF94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H106" i="1"/>
  <c r="DL106" i="1"/>
  <c r="DL112" i="1"/>
  <c r="DL102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F96" i="1"/>
  <c r="DK96" i="1"/>
  <c r="DV96" i="1"/>
  <c r="B106" i="1"/>
  <c r="B102" i="1"/>
  <c r="DQ106" i="1"/>
  <c r="DV106" i="1"/>
  <c r="ED106" i="1"/>
  <c r="DQ102" i="1"/>
  <c r="DF112" i="1"/>
  <c r="DF108" i="1"/>
  <c r="DJ112" i="1"/>
  <c r="DJ108" i="1"/>
  <c r="DO114" i="1"/>
  <c r="DO108" i="1"/>
  <c r="DW112" i="1"/>
  <c r="DW108" i="1"/>
  <c r="EF112" i="1"/>
  <c r="DQ90" i="1"/>
  <c r="EC90" i="1"/>
  <c r="DR96" i="1"/>
  <c r="DW96" i="1"/>
  <c r="DN106" i="1"/>
  <c r="EF106" i="1"/>
  <c r="DJ100" i="1"/>
  <c r="A114" i="1"/>
  <c r="A108" i="1"/>
  <c r="DK112" i="1"/>
  <c r="DK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H112" i="1"/>
  <c r="DP112" i="1"/>
  <c r="EB112" i="1"/>
  <c r="DH108" i="1"/>
  <c r="DP108" i="1"/>
  <c r="EF108" i="1"/>
  <c r="DK106" i="1"/>
  <c r="DW106" i="1"/>
  <c r="EI106" i="1"/>
  <c r="DK102" i="1"/>
  <c r="DW102" i="1"/>
  <c r="EI102" i="1"/>
  <c r="DI114" i="1"/>
  <c r="DI108" i="1"/>
  <c r="DQ112" i="1"/>
  <c r="DQ108" i="1"/>
  <c r="DU114" i="1"/>
  <c r="DU108" i="1"/>
  <c r="EC112" i="1"/>
  <c r="EC108" i="1"/>
  <c r="EG112" i="1"/>
  <c r="EG108" i="1"/>
  <c r="EI108" i="1"/>
  <c r="DM129" i="1"/>
  <c r="DM118" i="1"/>
  <c r="DM116" i="1"/>
  <c r="DY118" i="1"/>
  <c r="DY116" i="1"/>
  <c r="EH118" i="1"/>
  <c r="DG116" i="1"/>
  <c r="DG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DF114" i="1"/>
  <c r="EB114" i="1"/>
  <c r="DL114" i="1"/>
  <c r="DT114" i="1"/>
  <c r="EI114" i="1"/>
  <c r="DN44" i="1"/>
  <c r="DZ114" i="1"/>
  <c r="ED114" i="1"/>
  <c r="EG114" i="1"/>
  <c r="EF114" i="1"/>
  <c r="EI120" i="1"/>
  <c r="DV114" i="1"/>
  <c r="DH114" i="1"/>
  <c r="BJ44" i="1"/>
  <c r="DK114" i="1"/>
  <c r="DX114" i="1"/>
  <c r="DN114" i="1"/>
  <c r="DP114" i="1"/>
  <c r="DL44" i="1"/>
  <c r="DL129" i="1"/>
  <c r="ED116" i="1"/>
  <c r="ED120" i="1"/>
  <c r="DG80" i="1"/>
  <c r="DG78" i="1"/>
  <c r="EH86" i="1"/>
  <c r="EH84" i="1"/>
  <c r="DM86" i="1"/>
  <c r="DM84" i="1"/>
  <c r="EC120" i="1"/>
  <c r="EC116" i="1"/>
  <c r="DQ120" i="1"/>
  <c r="DQ116" i="1"/>
  <c r="EB120" i="1"/>
  <c r="EB116" i="1"/>
  <c r="DK120" i="1"/>
  <c r="DK116" i="1"/>
  <c r="EF120" i="1"/>
  <c r="EF116" i="1"/>
  <c r="DF120" i="1"/>
  <c r="D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H120" i="1"/>
  <c r="DH116" i="1"/>
  <c r="DT120" i="1"/>
  <c r="DT116" i="1"/>
  <c r="DW120" i="1"/>
  <c r="DW116" i="1"/>
  <c r="DJ116" i="1"/>
  <c r="DJ120" i="1"/>
  <c r="DN129" i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S92" i="1"/>
  <c r="DS90" i="1"/>
  <c r="EH92" i="1"/>
  <c r="EH90" i="1"/>
  <c r="DG86" i="1"/>
  <c r="DG84" i="1"/>
  <c r="DM96" i="1" l="1"/>
  <c r="DM98" i="1"/>
  <c r="DG92" i="1"/>
  <c r="DG90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G98" i="1"/>
  <c r="DG96" i="1"/>
  <c r="DM104" i="1"/>
  <c r="DM102" i="1"/>
  <c r="EH102" i="1"/>
  <c r="EH104" i="1"/>
  <c r="EH108" i="1" l="1"/>
  <c r="EH110" i="1"/>
  <c r="EE110" i="1"/>
  <c r="EE108" i="1"/>
  <c r="DM110" i="1"/>
  <c r="DM108" i="1"/>
  <c r="DG102" i="1"/>
  <c r="DG104" i="1"/>
  <c r="DS110" i="1"/>
  <c r="DS108" i="1"/>
  <c r="DY110" i="1"/>
  <c r="DY108" i="1"/>
  <c r="DM125" i="1" l="1"/>
  <c r="DG110" i="1"/>
  <c r="DG108" i="1"/>
</calcChain>
</file>

<file path=xl/sharedStrings.xml><?xml version="1.0" encoding="utf-8"?>
<sst xmlns="http://schemas.openxmlformats.org/spreadsheetml/2006/main" count="5943" uniqueCount="113">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</sst>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4D9E676-0F98-47BB-928E-8881226BBB32}" protected="1">
  <header guid="{34D9E676-0F98-47BB-928E-8881226BBB32}" dateTime="2019-02-19T17:30:24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T10" zoomScale="115" zoomScaleNormal="115" workbookViewId="0">
      <selection activeCell="CZ124" sqref="CZ12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3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4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6">
        <v>-4.0000000000000002E-4</v>
      </c>
      <c r="CV2" s="6"/>
      <c r="CW2" s="6"/>
      <c r="CX2" s="6">
        <v>1.8E-3</v>
      </c>
      <c r="CY2" s="6">
        <v>2.8E-3</v>
      </c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-6.8461538461538464E-4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4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6">
        <v>6.7000000000000002E-3</v>
      </c>
      <c r="CV3" s="6"/>
      <c r="CW3" s="8"/>
      <c r="CX3" s="6">
        <v>2.8E-3</v>
      </c>
      <c r="CY3" s="6">
        <v>1.0800000000000001E-2</v>
      </c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-1.1538461538461522E-4</v>
      </c>
      <c r="DN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4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6">
        <v>1E-4</v>
      </c>
      <c r="CV4" s="6"/>
      <c r="CW4" s="8"/>
      <c r="CX4" s="6">
        <v>-8.0000000000000004E-4</v>
      </c>
      <c r="CY4" s="6">
        <v>-3.0000000000000001E-3</v>
      </c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6.6923076923076897E-4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4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6">
        <v>-2.9999999999999997E-4</v>
      </c>
      <c r="CV5" s="6"/>
      <c r="CW5" s="8"/>
      <c r="CX5" s="6">
        <v>1.4E-3</v>
      </c>
      <c r="CY5" s="6">
        <v>-2.9999999999999997E-4</v>
      </c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1.2999999999999995E-3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4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6">
        <v>4.8999999999999998E-3</v>
      </c>
      <c r="CV6" s="6"/>
      <c r="CW6" s="8"/>
      <c r="CX6" s="6">
        <v>-1.1000000000000001E-3</v>
      </c>
      <c r="CY6" s="6">
        <v>4.8999999999999998E-3</v>
      </c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-1.0076923076923075E-3</v>
      </c>
      <c r="DN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4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6">
        <v>3.8E-3</v>
      </c>
      <c r="CV7" s="6"/>
      <c r="CW7" s="8"/>
      <c r="CX7" s="6">
        <v>-1E-3</v>
      </c>
      <c r="CY7" s="6">
        <v>5.1000000000000004E-3</v>
      </c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-9.2307692307692086E-5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4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6">
        <v>-3.5000000000000001E-3</v>
      </c>
      <c r="CV8" s="6"/>
      <c r="CW8" s="9"/>
      <c r="CX8" s="6">
        <v>-4.0000000000000002E-4</v>
      </c>
      <c r="CY8" s="6">
        <v>-2E-3</v>
      </c>
      <c r="CZ8" s="6"/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5.6923076923076936E-4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C9" s="11" t="s">
        <v>43</v>
      </c>
      <c r="CD9" s="285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-1.8700000000000001E-2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-2.3E-3</v>
      </c>
      <c r="CY9" s="13">
        <f>SUM( -CY2, -CY3,CY4,CY5, -CY6, -CY7,CY8)</f>
        <v>-2.8900000000000002E-2</v>
      </c>
      <c r="CZ9" s="13">
        <f>SUM( -CZ2, -CZ3,CZ4,CZ5, -CZ6, -CZ7,CZ8)</f>
        <v>0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-2.8900000000000002E-2</v>
      </c>
      <c r="DM9" s="7">
        <f t="shared" si="4"/>
        <v>1.8612903225806445E-3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C10" s="18" t="s">
        <v>50</v>
      </c>
      <c r="CD10" s="284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6">
        <v>-7.1000000000000004E-3</v>
      </c>
      <c r="CV10" s="6"/>
      <c r="CW10" s="14"/>
      <c r="CX10" s="6">
        <v>-6.9999999999999999E-4</v>
      </c>
      <c r="CY10" s="6">
        <v>-7.6E-3</v>
      </c>
      <c r="CZ10" s="6"/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-7.6E-3</v>
      </c>
      <c r="DM10" s="16">
        <f t="shared" si="4"/>
        <v>-3.0000000000000003E-4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C11" s="23" t="s">
        <v>56</v>
      </c>
      <c r="CD11" s="284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6">
        <v>-5.0000000000000001E-4</v>
      </c>
      <c r="CV11" s="6"/>
      <c r="CW11" s="8"/>
      <c r="CX11" s="6">
        <v>2E-3</v>
      </c>
      <c r="CY11" s="6">
        <v>-4.0000000000000002E-4</v>
      </c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1.3076923076923085E-4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C12" s="27" t="s">
        <v>61</v>
      </c>
      <c r="CD12" s="284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6">
        <v>-6.9999999999999999E-4</v>
      </c>
      <c r="CV12" s="6"/>
      <c r="CW12" s="8"/>
      <c r="CX12" s="6">
        <v>3.3999999999999998E-3</v>
      </c>
      <c r="CY12" s="6">
        <v>2.5999999999999999E-3</v>
      </c>
      <c r="CZ12" s="6"/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6.9230769230769237E-4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C13" s="32" t="s">
        <v>66</v>
      </c>
      <c r="CD13" s="284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6">
        <v>-5.1000000000000004E-3</v>
      </c>
      <c r="CV13" s="6"/>
      <c r="CW13" s="8"/>
      <c r="CX13" s="6">
        <v>3.8E-3</v>
      </c>
      <c r="CY13" s="6">
        <v>-1.8E-3</v>
      </c>
      <c r="CZ13" s="6"/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-5.1000000000000004E-3</v>
      </c>
      <c r="DM13" s="16">
        <f t="shared" si="4"/>
        <v>7.1538461538461523E-4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C14" s="36" t="s">
        <v>69</v>
      </c>
      <c r="CD14" s="284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6">
        <v>-3.8999999999999998E-3</v>
      </c>
      <c r="CV14" s="6"/>
      <c r="CW14" s="8"/>
      <c r="CX14" s="6">
        <v>6.3E-3</v>
      </c>
      <c r="CY14" s="6">
        <v>-2.0999999999999999E-3</v>
      </c>
      <c r="CZ14" s="6"/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1.7692307692307715E-4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C15" s="42" t="s">
        <v>71</v>
      </c>
      <c r="CD15" s="284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6">
        <v>-3.7000000000000002E-3</v>
      </c>
      <c r="CV15" s="6"/>
      <c r="CW15" s="9"/>
      <c r="CX15" s="6">
        <v>1.6999999999999999E-3</v>
      </c>
      <c r="CY15" s="6">
        <v>8.0000000000000004E-4</v>
      </c>
      <c r="CZ15" s="6"/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-6.1538461538461535E-5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C16" s="45" t="s">
        <v>72</v>
      </c>
      <c r="CD16" s="286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-2.1400000000000002E-2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1.83E-2</v>
      </c>
      <c r="CY16" s="20">
        <f>SUM(CY2,CY10:CY15)</f>
        <v>-5.7000000000000002E-3</v>
      </c>
      <c r="CZ16" s="20">
        <f>SUM(CZ2,CZ10:CZ15)</f>
        <v>0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2.8064516129032235E-4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C17" t="s">
        <v>62</v>
      </c>
      <c r="CD17" s="284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6">
        <v>6.7999999999999996E-3</v>
      </c>
      <c r="CV17" s="6"/>
      <c r="CW17" s="14"/>
      <c r="CX17" s="6">
        <v>1.6999999999999999E-3</v>
      </c>
      <c r="CY17" s="6">
        <v>7.7000000000000002E-3</v>
      </c>
      <c r="CZ17" s="6"/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5.9999999999999995E-4</v>
      </c>
      <c r="DN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C18" t="s">
        <v>62</v>
      </c>
      <c r="CD18" s="284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6">
        <v>6.6E-3</v>
      </c>
      <c r="CV18" s="6"/>
      <c r="CW18" s="8"/>
      <c r="CX18" s="6">
        <v>4.3E-3</v>
      </c>
      <c r="CY18" s="6">
        <v>1.0699999999999999E-2</v>
      </c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1.3307692307692306E-3</v>
      </c>
      <c r="DN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C19" t="s">
        <v>62</v>
      </c>
      <c r="CD19" s="284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6">
        <v>2E-3</v>
      </c>
      <c r="CV19" s="6"/>
      <c r="CW19" s="8"/>
      <c r="CX19" s="6">
        <v>4.5999999999999999E-3</v>
      </c>
      <c r="CY19" s="6">
        <v>6.3E-3</v>
      </c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1.3076923076923079E-3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4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6">
        <v>3.0999999999999999E-3</v>
      </c>
      <c r="CV20" s="6"/>
      <c r="CW20" s="8"/>
      <c r="CX20" s="6">
        <v>4.7999999999999996E-3</v>
      </c>
      <c r="CY20" s="6">
        <v>5.7999999999999996E-3</v>
      </c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2.4615384615384609E-4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C21" t="s">
        <v>62</v>
      </c>
      <c r="CD21" s="284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6">
        <v>3.5000000000000001E-3</v>
      </c>
      <c r="CV21" s="6"/>
      <c r="CW21" s="9"/>
      <c r="CX21" s="6">
        <v>2.7000000000000001E-3</v>
      </c>
      <c r="CY21" s="6">
        <v>8.9999999999999993E-3</v>
      </c>
      <c r="CZ21" s="6"/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6.3846153846153848E-4</v>
      </c>
      <c r="DN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7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3.5800000000000005E-2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2.1600000000000001E-2</v>
      </c>
      <c r="CY22" s="25">
        <f>SUM(CY3, -CY10,CY17:CY21)</f>
        <v>5.79E-2</v>
      </c>
      <c r="CZ22" s="25">
        <f>SUM(CZ3, -CZ10,CZ17:CZ21)</f>
        <v>0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1.8064516129032259E-3</v>
      </c>
      <c r="DN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4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17">
        <v>-4.0000000000000002E-4</v>
      </c>
      <c r="CV23" s="6"/>
      <c r="CW23" s="14"/>
      <c r="CX23" s="6">
        <v>2.3E-3</v>
      </c>
      <c r="CY23" s="6">
        <v>3.0999999999999999E-3</v>
      </c>
      <c r="CZ23" s="6"/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1.0307692307692309E-3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4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6">
        <v>4.8999999999999998E-3</v>
      </c>
      <c r="CV24" s="6"/>
      <c r="CW24" s="8"/>
      <c r="CX24" s="6">
        <v>-2.2000000000000001E-3</v>
      </c>
      <c r="CY24" s="6">
        <v>1.8E-3</v>
      </c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-4.4615384615384623E-4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C25" t="s">
        <v>62</v>
      </c>
      <c r="CD25" s="284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6">
        <v>3.8E-3</v>
      </c>
      <c r="CV25" s="6"/>
      <c r="CW25" s="8"/>
      <c r="CX25" s="6">
        <v>-2.5000000000000001E-3</v>
      </c>
      <c r="CY25" s="6">
        <v>2E-3</v>
      </c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3.1538461538461522E-4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4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6">
        <v>3.7000000000000002E-3</v>
      </c>
      <c r="CV26" s="6"/>
      <c r="CW26" s="9"/>
      <c r="CX26" s="6">
        <v>-8.9999999999999998E-4</v>
      </c>
      <c r="CY26" s="6">
        <v>-6.9999999999999999E-4</v>
      </c>
      <c r="CZ26" s="6"/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1.5384615384615399E-4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8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-1.9199999999999998E-2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5.0000000000000001E-3</v>
      </c>
      <c r="CY27" s="29">
        <f>SUM( -CY4, -CY11, -CY17,CY23, -CY24, -CY25, -CY26)</f>
        <v>-4.3E-3</v>
      </c>
      <c r="CZ27" s="29">
        <f>SUM( -CZ4, -CZ11, -CZ17,CZ23, -CZ24, -CZ25, -CZ26)</f>
        <v>0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-1.6451612903225832E-4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4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6">
        <v>4.7999999999999996E-3</v>
      </c>
      <c r="CV28" s="6"/>
      <c r="CW28" s="14"/>
      <c r="CX28" s="6">
        <v>2.0000000000000001E-4</v>
      </c>
      <c r="CY28" s="6">
        <v>4.5999999999999999E-3</v>
      </c>
      <c r="CZ28" s="6"/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3.2307692307692311E-4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4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6">
        <v>1.2999999999999999E-3</v>
      </c>
      <c r="CV29" s="6"/>
      <c r="CW29" s="8"/>
      <c r="CX29" s="6">
        <v>2.0999999999999999E-3</v>
      </c>
      <c r="CY29" s="6">
        <v>-1E-4</v>
      </c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-3.3076923076923073E-4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4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6">
        <v>1.6000000000000001E-3</v>
      </c>
      <c r="CV30" s="6"/>
      <c r="CW30" s="9"/>
      <c r="CX30" s="6">
        <v>-8.0000000000000004E-4</v>
      </c>
      <c r="CY30" s="6">
        <v>2.8999999999999998E-3</v>
      </c>
      <c r="CZ30" s="6"/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-4.0769230769230748E-4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89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2.06E-2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-1.0200000000000001E-2</v>
      </c>
      <c r="CY31" s="34">
        <f>SUM(CY6, -CY13, -CY19,CY24,CY28:CY30)</f>
        <v>9.5999999999999974E-3</v>
      </c>
      <c r="CZ31" s="34">
        <f>SUM(CZ6, -CZ13, -CZ19,CZ24,CZ28:CZ30)</f>
        <v>0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-1.6322580645161293E-3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4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17">
        <v>3.5000000000000001E-3</v>
      </c>
      <c r="CV32" s="6"/>
      <c r="CW32" s="14"/>
      <c r="CX32" s="6">
        <v>2.0000000000000001E-4</v>
      </c>
      <c r="CY32" s="6">
        <v>4.7999999999999996E-3</v>
      </c>
      <c r="CZ32" s="6"/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1.1769230769230769E-3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4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6">
        <v>2.9999999999999997E-4</v>
      </c>
      <c r="CV33" s="6"/>
      <c r="CW33" s="9"/>
      <c r="CX33" s="6">
        <v>-1.9E-3</v>
      </c>
      <c r="CY33" s="6">
        <v>3.0000000000000001E-3</v>
      </c>
      <c r="CZ33" s="6"/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3.3846153846153857E-4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0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1.09E-2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-1.84E-2</v>
      </c>
      <c r="CY34" s="38">
        <f>SUM(CY7, -CY14, -CY20,CY25, -CY29,CY32:CY33)</f>
        <v>1.1300000000000001E-2</v>
      </c>
      <c r="CZ34" s="38">
        <f>SUM(CZ7, -CZ14, -CZ20,CZ25, -CZ29,CZ32:CZ33)</f>
        <v>0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6.9032258064516058E-4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4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6">
        <v>3.3999999999999998E-3</v>
      </c>
      <c r="CV35" s="6"/>
      <c r="CW35" s="39"/>
      <c r="CX35" s="6">
        <v>1.1000000000000001E-3</v>
      </c>
      <c r="CY35" s="6">
        <v>2E-3</v>
      </c>
      <c r="CZ35" s="6"/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8.5384615384615393E-4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1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8.8999999999999999E-3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-1.0999999999999996E-3</v>
      </c>
      <c r="CY36" s="44">
        <f>SUM( -CY8, -CY15, -CY21,CY26, -CY30, -CY33,CY35)</f>
        <v>-1.24E-2</v>
      </c>
      <c r="CZ36" s="44">
        <f>SUM( -CZ8, -CZ15, -CZ21,CZ26, -CZ30, -CZ33,CZ35)</f>
        <v>0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-2.9032258064516512E-5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2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-1.6899999999999998E-2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-1.2900000000000002E-2</v>
      </c>
      <c r="CY37" s="47">
        <f>SUM( -CY5, -CY12, -CY18, -CY23, -CY28, -CY32, -CY35)</f>
        <v>-2.7499999999999997E-2</v>
      </c>
      <c r="CZ37" s="47">
        <f>SUM( -CZ5, -CZ12, -CZ18, -CZ23, -CZ28, -CZ32, -CZ35)</f>
        <v>0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-2.8129032258064515E-3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 t="s">
        <v>62</v>
      </c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 t="s">
        <v>62</v>
      </c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41">
        <v>0.17280000000000001</v>
      </c>
      <c r="CV39" s="15"/>
      <c r="CW39" s="15"/>
      <c r="CX39" s="41">
        <v>0.17169999999999999</v>
      </c>
      <c r="CY39" s="22">
        <v>0.1883</v>
      </c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35">
        <v>0.1353</v>
      </c>
      <c r="CV40" s="6"/>
      <c r="CW40" s="6" t="s">
        <v>62</v>
      </c>
      <c r="CX40" s="22">
        <v>0.13039999999999999</v>
      </c>
      <c r="CY40" s="41">
        <v>0.1593</v>
      </c>
      <c r="CZ40" s="6" t="s">
        <v>62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3.2582417582417586E-4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U41" s="31">
        <v>0.10639999999999999</v>
      </c>
      <c r="CV41" s="6"/>
      <c r="CX41" s="35">
        <v>0.1169</v>
      </c>
      <c r="CY41" s="35">
        <v>0.12820000000000001</v>
      </c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22">
        <v>0.10879999999999999</v>
      </c>
      <c r="CV42" s="6"/>
      <c r="CW42" s="6" t="s">
        <v>62</v>
      </c>
      <c r="CX42" s="31">
        <v>9.6199999999999994E-2</v>
      </c>
      <c r="CY42" s="31">
        <v>0.10580000000000001</v>
      </c>
      <c r="CZ42" s="6" t="s">
        <v>62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s="7">
        <v>-2.6100000000000002E-2</v>
      </c>
      <c r="CV43" s="6"/>
      <c r="CW43" t="s">
        <v>62</v>
      </c>
      <c r="CX43" s="7">
        <v>-2.8400000000000002E-2</v>
      </c>
      <c r="CY43" s="7">
        <v>-5.7299999999999997E-2</v>
      </c>
      <c r="CZ43" t="s">
        <v>62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16">
        <v>-9.4100000000000003E-2</v>
      </c>
      <c r="CV44" s="6"/>
      <c r="CW44" s="6"/>
      <c r="CX44" s="16">
        <v>-7.5800000000000006E-2</v>
      </c>
      <c r="CY44" s="16">
        <v>-8.1500000000000003E-2</v>
      </c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0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48">
        <v>-0.15629999999999999</v>
      </c>
      <c r="CV45" s="6" t="s">
        <v>62</v>
      </c>
      <c r="CW45" s="6"/>
      <c r="CX45" s="48">
        <v>-0.16919999999999999</v>
      </c>
      <c r="CY45" s="48">
        <v>-0.19670000000000001</v>
      </c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G46" s="300">
        <v>-0.23619999999999999</v>
      </c>
      <c r="CH46" s="10" t="s">
        <v>62</v>
      </c>
      <c r="CI46" s="10"/>
      <c r="CJ46" s="302">
        <v>-0.24030000000000001</v>
      </c>
      <c r="CK46" s="300">
        <v>-0.24679999999999999</v>
      </c>
      <c r="CL46" s="300">
        <v>-0.21879999999999999</v>
      </c>
      <c r="CM46" s="300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93">
        <v>-0.24679999999999999</v>
      </c>
      <c r="CV46" s="10"/>
      <c r="CW46" s="10" t="s">
        <v>62</v>
      </c>
      <c r="CX46" s="93">
        <v>-0.24179999999999999</v>
      </c>
      <c r="CY46" s="93">
        <v>-0.24610000000000001</v>
      </c>
      <c r="CZ46" s="10" t="s">
        <v>62</v>
      </c>
      <c r="DA46" s="10"/>
      <c r="DB46" s="10" t="s">
        <v>62</v>
      </c>
      <c r="DC46" s="10"/>
      <c r="DD46" s="10" t="s">
        <v>62</v>
      </c>
      <c r="DE46" s="10"/>
      <c r="DF46" s="10"/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DO46" s="306" t="s">
        <v>62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1" t="s">
        <v>92</v>
      </c>
      <c r="BT47" s="282" t="s">
        <v>93</v>
      </c>
      <c r="EK47" s="281" t="s">
        <v>90</v>
      </c>
      <c r="EL47" s="281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4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8"/>
      <c r="BY48" s="253"/>
      <c r="BZ48" s="70">
        <v>43136</v>
      </c>
      <c r="CA48" s="255"/>
      <c r="CB48" s="253"/>
      <c r="CC48" s="70">
        <v>43137</v>
      </c>
      <c r="CD48" s="303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307"/>
      <c r="DD48" s="78">
        <v>43150</v>
      </c>
      <c r="DE48" s="79"/>
      <c r="DF48" s="77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79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267" t="s">
        <v>78</v>
      </c>
      <c r="DD49" s="56" t="s">
        <v>79</v>
      </c>
      <c r="DE49" s="56" t="s">
        <v>80</v>
      </c>
      <c r="DF49" s="56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5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05" t="s">
        <v>81</v>
      </c>
      <c r="DD50" s="55" t="s">
        <v>82</v>
      </c>
      <c r="DE50" s="55" t="s">
        <v>83</v>
      </c>
      <c r="DF50" s="5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07">
        <v>0.16919999999999999</v>
      </c>
      <c r="DD51" s="41">
        <v>0.1769</v>
      </c>
      <c r="DE51" s="22">
        <v>0.1883</v>
      </c>
      <c r="DF51" s="22"/>
      <c r="DG51" s="22"/>
      <c r="DH51" s="22"/>
      <c r="DI51" s="22"/>
      <c r="DJ51" s="22"/>
      <c r="DK51" s="22"/>
      <c r="DL51" s="22"/>
      <c r="DM51" s="22"/>
      <c r="DN51" s="22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13">
        <v>0.1336</v>
      </c>
      <c r="DD52" s="22">
        <v>0.14860000000000001</v>
      </c>
      <c r="DE52" s="41">
        <v>0.1593</v>
      </c>
      <c r="DF52" s="41"/>
      <c r="DG52" s="41"/>
      <c r="DH52" s="41"/>
      <c r="DI52" s="41"/>
      <c r="DJ52" s="41"/>
      <c r="DK52" s="41"/>
      <c r="DL52" s="41"/>
      <c r="DM52" s="41"/>
      <c r="DN52" s="41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12">
        <v>0.10390000000000001</v>
      </c>
      <c r="DD53" s="35">
        <v>9.5799999999999996E-2</v>
      </c>
      <c r="DE53" s="35">
        <v>0.12820000000000001</v>
      </c>
      <c r="DF53" s="35"/>
      <c r="DG53" s="35"/>
      <c r="DH53" s="35"/>
      <c r="DI53" s="35"/>
      <c r="DJ53" s="35"/>
      <c r="DK53" s="35"/>
      <c r="DL53" s="35"/>
      <c r="DM53" s="35"/>
      <c r="DN53" s="35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11">
        <v>8.4500000000000006E-2</v>
      </c>
      <c r="DD54" s="31">
        <v>8.2799999999999999E-2</v>
      </c>
      <c r="DE54" s="31">
        <v>0.10580000000000001</v>
      </c>
      <c r="DF54" s="31"/>
      <c r="DG54" s="31"/>
      <c r="DH54" s="31"/>
      <c r="DI54" s="31"/>
      <c r="DJ54" s="31"/>
      <c r="DK54" s="31"/>
      <c r="DL54" s="31"/>
      <c r="DM54" s="31"/>
      <c r="DN54" s="31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08">
        <v>-1.7299999999999999E-2</v>
      </c>
      <c r="DD55" s="7">
        <v>-1.5100000000000001E-2</v>
      </c>
      <c r="DE55" s="7">
        <v>-5.7299999999999997E-2</v>
      </c>
      <c r="DF55" s="7"/>
      <c r="DG55" s="7"/>
      <c r="DH55" s="7"/>
      <c r="DI55" s="7"/>
      <c r="DJ55" s="7"/>
      <c r="DK55" s="7"/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10">
        <v>-7.2300000000000003E-2</v>
      </c>
      <c r="DD56" s="16">
        <v>-7.9100000000000004E-2</v>
      </c>
      <c r="DE56" s="16">
        <v>-8.1500000000000003E-2</v>
      </c>
      <c r="DF56" s="16"/>
      <c r="DG56" s="16"/>
      <c r="DH56" s="16"/>
      <c r="DI56" s="16"/>
      <c r="DJ56" s="16"/>
      <c r="DK56" s="16"/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06">
        <v>-0.1641</v>
      </c>
      <c r="DD57" s="48">
        <v>-0.16950000000000001</v>
      </c>
      <c r="DE57" s="48">
        <v>-0.19670000000000001</v>
      </c>
      <c r="DF57" s="48"/>
      <c r="DG57" s="48"/>
      <c r="DH57" s="48"/>
      <c r="DI57" s="48"/>
      <c r="DJ57" s="48"/>
      <c r="DK57" s="48"/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09">
        <v>-0.23749999999999999</v>
      </c>
      <c r="DD58" s="93">
        <v>-0.2404</v>
      </c>
      <c r="DE58" s="93">
        <v>-0.24610000000000001</v>
      </c>
      <c r="DF58" s="93"/>
      <c r="DG58" s="93"/>
      <c r="DH58" s="93"/>
      <c r="DI58" s="93"/>
      <c r="DJ58" s="93"/>
      <c r="DK58" s="93"/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114">
        <v>-4.8</v>
      </c>
      <c r="DD59" s="57">
        <v>2.38</v>
      </c>
      <c r="DE59" s="85">
        <v>15.5</v>
      </c>
      <c r="DF59" s="84"/>
      <c r="DG59" s="57"/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5">
        <v>1.11E-2</v>
      </c>
      <c r="DD60" s="210">
        <v>1.2999999999999999E-2</v>
      </c>
      <c r="DE60" s="211">
        <v>3.9699999999999999E-2</v>
      </c>
      <c r="DF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7">
        <v>-1.2999999999999999E-2</v>
      </c>
      <c r="DD61" s="217">
        <v>-8.0999999999999996E-3</v>
      </c>
      <c r="DE61" s="205">
        <v>-2.76E-2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t="s">
        <v>62</v>
      </c>
      <c r="DE62" s="211">
        <v>5.79E-2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t="s">
        <v>62</v>
      </c>
      <c r="DD63" t="s">
        <v>62</v>
      </c>
      <c r="DE63" s="221">
        <v>-2.8899999999999999E-2</v>
      </c>
      <c r="DF63" t="s">
        <v>62</v>
      </c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58">
        <v>0.75800000000000001</v>
      </c>
      <c r="DD64" s="258">
        <v>0.75890000000000002</v>
      </c>
      <c r="DE64" s="258">
        <v>1.3078000000000001</v>
      </c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18" t="s">
        <v>60</v>
      </c>
      <c r="DD65" s="118" t="s">
        <v>60</v>
      </c>
      <c r="DE65" s="189" t="s">
        <v>51</v>
      </c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:DB66" si="140">SUM(DA51, -DA58)</f>
        <v>0.40759999999999996</v>
      </c>
      <c r="DB66" s="180">
        <f t="shared" ref="DB66:DC66" si="141">SUM(DB51, -DB58)</f>
        <v>0.41349999999999998</v>
      </c>
      <c r="DC66" s="121">
        <f t="shared" si="141"/>
        <v>0.40669999999999995</v>
      </c>
      <c r="DD66" s="121">
        <f t="shared" ref="DD66:DE66" si="142">SUM(DD51, -DD58)</f>
        <v>0.4173</v>
      </c>
      <c r="DE66" s="121">
        <f>SUM(DE51, -DE58)</f>
        <v>0.43440000000000001</v>
      </c>
      <c r="DF66" s="6">
        <f>SUM(DF52, -DF58)</f>
        <v>0</v>
      </c>
      <c r="DG66" s="6">
        <f>SUM(DG52, -DG58)</f>
        <v>0</v>
      </c>
      <c r="DH66" s="6">
        <f>SUM(DH52, -DH58)</f>
        <v>0</v>
      </c>
      <c r="DI66" s="6">
        <f>SUM(DI52, -DI58,)</f>
        <v>0</v>
      </c>
      <c r="DJ66" s="6">
        <f>SUM(DJ52, -DJ58,)</f>
        <v>0</v>
      </c>
      <c r="DK66" s="6">
        <f>SUM(DK52, -DK58)</f>
        <v>0</v>
      </c>
      <c r="DL66" s="6">
        <f>SUM(DL52, -DL58)</f>
        <v>0</v>
      </c>
      <c r="DM66" s="6">
        <f>SUM(DM52, -DM58)</f>
        <v>0</v>
      </c>
      <c r="DN66" s="6">
        <f>SUM(DN52,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89" t="s">
        <v>51</v>
      </c>
      <c r="DD67" s="189" t="s">
        <v>51</v>
      </c>
      <c r="DE67" s="118" t="s">
        <v>60</v>
      </c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21">
        <f>SUM(DC52, -DC58)</f>
        <v>0.37109999999999999</v>
      </c>
      <c r="DD68" s="121">
        <f>SUM(DD52, -DD58)</f>
        <v>0.38900000000000001</v>
      </c>
      <c r="DE68" s="121">
        <f>SUM(DE52, -DE58)</f>
        <v>0.40539999999999998</v>
      </c>
      <c r="DF68" s="6">
        <f>SUM(DF52, -DF57,)</f>
        <v>0</v>
      </c>
      <c r="DG68" s="6">
        <f>SUM(DG53, -DG58)</f>
        <v>0</v>
      </c>
      <c r="DH68" s="6">
        <f>SUM(DH52, -DH57)</f>
        <v>0</v>
      </c>
      <c r="DI68" s="6">
        <f>SUM(DI52, -DI57)</f>
        <v>0</v>
      </c>
      <c r="DJ68" s="6">
        <f>SUM(DJ52, -DJ57)</f>
        <v>0</v>
      </c>
      <c r="DK68" s="6">
        <f>SUM(DK52, -DK57)</f>
        <v>0</v>
      </c>
      <c r="DL68" s="6">
        <f>SUM(DL52, -DL57,)</f>
        <v>0</v>
      </c>
      <c r="DM68" s="6">
        <f>SUM(DM53, -DM58)</f>
        <v>0</v>
      </c>
      <c r="DN68" s="6">
        <f>SUM(DN52,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169" t="s">
        <v>59</v>
      </c>
      <c r="DD69" s="118" t="s">
        <v>70</v>
      </c>
      <c r="DE69" s="189" t="s">
        <v>52</v>
      </c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16">
        <f>SUM(DC53, -DC58)</f>
        <v>0.34139999999999998</v>
      </c>
      <c r="DD70" s="121">
        <f>SUM(DD51, -DD57)</f>
        <v>0.34640000000000004</v>
      </c>
      <c r="DE70" s="116">
        <f>SUM(DE51, -DE57)</f>
        <v>0.38500000000000001</v>
      </c>
      <c r="DF70" s="6">
        <f>SUM(DF53, -DF58)</f>
        <v>0</v>
      </c>
      <c r="DG70" s="6">
        <f>SUM(DG52, -DG57)</f>
        <v>0</v>
      </c>
      <c r="DH70" s="6">
        <f>SUM(DH53, -DH58)</f>
        <v>0</v>
      </c>
      <c r="DI70" s="6">
        <f>SUM(DI52, -DI56)</f>
        <v>0</v>
      </c>
      <c r="DJ70" s="6">
        <f>SUM(DJ53, -DJ58)</f>
        <v>0</v>
      </c>
      <c r="DK70" s="6">
        <f>SUM(DK53, -DK58)</f>
        <v>0</v>
      </c>
      <c r="DL70" s="6">
        <f>SUM(DL53, -DL58)</f>
        <v>0</v>
      </c>
      <c r="DM70" s="6">
        <f>SUM(DM52, -DM57)</f>
        <v>0</v>
      </c>
      <c r="DN70" s="6">
        <f>SUM(DN53,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18" t="s">
        <v>70</v>
      </c>
      <c r="DD71" s="169" t="s">
        <v>59</v>
      </c>
      <c r="DE71" s="169" t="s">
        <v>59</v>
      </c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21">
        <f>SUM(DC51, -DC57)</f>
        <v>0.33329999999999999</v>
      </c>
      <c r="DD72" s="116">
        <f>SUM(DD53, -DD58)</f>
        <v>0.3362</v>
      </c>
      <c r="DE72" s="116">
        <f>SUM(DE53, -DE58)</f>
        <v>0.37430000000000002</v>
      </c>
      <c r="DF72" s="6">
        <f>SUM(DF57, -DF68)</f>
        <v>0</v>
      </c>
      <c r="DG72" s="6">
        <f>SUM(DG57, -DG68)</f>
        <v>0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24" t="s">
        <v>84</v>
      </c>
      <c r="DD73" s="124" t="s">
        <v>84</v>
      </c>
      <c r="DE73" s="118" t="s">
        <v>70</v>
      </c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17">
        <f>SUM(DC54, -DC58)</f>
        <v>0.32200000000000001</v>
      </c>
      <c r="DD74" s="117">
        <f>SUM(DD54, -DD58)</f>
        <v>0.32319999999999999</v>
      </c>
      <c r="DE74" s="121">
        <f>SUM(DE52, -DE57)</f>
        <v>0.35599999999999998</v>
      </c>
      <c r="DF74" s="6">
        <f>SUM(DF57, -DF67,)</f>
        <v>0</v>
      </c>
      <c r="DG74" s="6">
        <f>SUM(DG58, -DG68)</f>
        <v>0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89" t="s">
        <v>52</v>
      </c>
      <c r="DD75" s="189" t="s">
        <v>52</v>
      </c>
      <c r="DE75" s="124" t="s">
        <v>84</v>
      </c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16">
        <f>SUM(DC52, -DC57)</f>
        <v>0.29769999999999996</v>
      </c>
      <c r="DD76" s="116">
        <f>SUM(DD52, -DD57)</f>
        <v>0.31810000000000005</v>
      </c>
      <c r="DE76" s="117">
        <f>SUM(DE54, -DE58)</f>
        <v>0.35189999999999999</v>
      </c>
      <c r="DF76" s="6">
        <f>SUM(DF58, -DF68)</f>
        <v>0</v>
      </c>
      <c r="DG76" s="6">
        <f>SUM(DG57, -DG67)</f>
        <v>0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169" t="s">
        <v>67</v>
      </c>
      <c r="DD77" s="169" t="s">
        <v>67</v>
      </c>
      <c r="DE77" s="169" t="s">
        <v>67</v>
      </c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209">
        <f>SUM(DC53, -DC57)</f>
        <v>0.26800000000000002</v>
      </c>
      <c r="DD78" s="209">
        <f>SUM(DD53, -DD57)</f>
        <v>0.26529999999999998</v>
      </c>
      <c r="DE78" s="209">
        <f>SUM(DE53, -DE57)</f>
        <v>0.32490000000000002</v>
      </c>
      <c r="DF78" s="6">
        <f t="shared" ref="DE78:DH78" si="176">SUM(DF67, -DF74)</f>
        <v>0</v>
      </c>
      <c r="DG78" s="6">
        <f t="shared" si="176"/>
        <v>0</v>
      </c>
      <c r="DH78" s="6">
        <f t="shared" si="176"/>
        <v>0</v>
      </c>
      <c r="DI78" s="6">
        <f>SUM(DI67, -DI74,)</f>
        <v>0</v>
      </c>
      <c r="DJ78" s="6">
        <f>SUM(DJ67, -DJ74,)</f>
        <v>0</v>
      </c>
      <c r="DK78" s="6">
        <f t="shared" ref="DK78:DN78" si="177">SUM(DK67, -DK74)</f>
        <v>0</v>
      </c>
      <c r="DL78" s="6">
        <f t="shared" si="177"/>
        <v>0</v>
      </c>
      <c r="DM78" s="6">
        <f t="shared" si="177"/>
        <v>0</v>
      </c>
      <c r="DN78" s="6">
        <f t="shared" si="177"/>
        <v>0</v>
      </c>
      <c r="DO78" s="6">
        <f>SUM(DO67, -DO74,)</f>
        <v>0</v>
      </c>
      <c r="DP78" s="6">
        <f>SUM(DP67, -DP74,)</f>
        <v>0</v>
      </c>
      <c r="DQ78" s="6">
        <f t="shared" ref="DQ78:DT78" si="178">SUM(DQ67, -DQ74)</f>
        <v>0</v>
      </c>
      <c r="DR78" s="6">
        <f t="shared" si="178"/>
        <v>0</v>
      </c>
      <c r="DS78" s="6">
        <f t="shared" si="178"/>
        <v>0</v>
      </c>
      <c r="DT78" s="6">
        <f t="shared" si="178"/>
        <v>0</v>
      </c>
      <c r="DU78" s="6">
        <f>SUM(DU67, -DU74,)</f>
        <v>0</v>
      </c>
      <c r="DV78" s="6">
        <f>SUM(DV67, -DV74,)</f>
        <v>0</v>
      </c>
      <c r="DW78" s="6">
        <f t="shared" ref="DW78:DZ78" si="179">SUM(DW67, -DW74)</f>
        <v>0</v>
      </c>
      <c r="DX78" s="6">
        <f t="shared" si="179"/>
        <v>0</v>
      </c>
      <c r="DY78" s="6">
        <f t="shared" si="179"/>
        <v>0</v>
      </c>
      <c r="DZ78" s="6">
        <f t="shared" si="179"/>
        <v>0</v>
      </c>
      <c r="EA78" s="6">
        <f>SUM(EA67, -EA74,)</f>
        <v>0</v>
      </c>
      <c r="EB78" s="6">
        <f>SUM(EB67, -EB74,)</f>
        <v>0</v>
      </c>
      <c r="EC78" s="6">
        <f t="shared" ref="EC78:EI78" si="180">SUM(EC67, -EC74)</f>
        <v>0</v>
      </c>
      <c r="ED78" s="6">
        <f t="shared" si="180"/>
        <v>0</v>
      </c>
      <c r="EE78" s="6">
        <f t="shared" si="180"/>
        <v>0</v>
      </c>
      <c r="EF78" s="6">
        <f t="shared" si="180"/>
        <v>0</v>
      </c>
      <c r="EG78" s="6">
        <f t="shared" si="180"/>
        <v>0</v>
      </c>
      <c r="EH78" s="6">
        <f t="shared" si="180"/>
        <v>0</v>
      </c>
      <c r="EI78" s="6">
        <f t="shared" si="180"/>
        <v>0</v>
      </c>
      <c r="EK78" s="6">
        <f>SUM(EK67, -EK74,)</f>
        <v>0</v>
      </c>
      <c r="EL78" s="6">
        <f>SUM(EL67, -EL74,)</f>
        <v>0</v>
      </c>
      <c r="EM78" s="6">
        <f t="shared" ref="EM78:EP78" si="181">SUM(EM67, -EM74)</f>
        <v>0</v>
      </c>
      <c r="EN78" s="6">
        <f t="shared" si="181"/>
        <v>0</v>
      </c>
      <c r="EO78" s="6">
        <f t="shared" si="181"/>
        <v>0</v>
      </c>
      <c r="EP78" s="6">
        <f t="shared" si="181"/>
        <v>0</v>
      </c>
      <c r="EQ78" s="6">
        <f>SUM(EQ67, -EQ74,)</f>
        <v>0</v>
      </c>
      <c r="ER78" s="6">
        <f>SUM(ER67, -ER74,)</f>
        <v>0</v>
      </c>
      <c r="ES78" s="6">
        <f t="shared" ref="ES78:EV78" si="182">SUM(ES67, -ES74)</f>
        <v>0</v>
      </c>
      <c r="ET78" s="6">
        <f t="shared" si="182"/>
        <v>0</v>
      </c>
      <c r="EU78" s="6">
        <f t="shared" si="182"/>
        <v>0</v>
      </c>
      <c r="EV78" s="6">
        <f t="shared" si="182"/>
        <v>0</v>
      </c>
      <c r="EW78" s="6">
        <f>SUM(EW67, -EW74,)</f>
        <v>0</v>
      </c>
      <c r="EX78" s="6">
        <f>SUM(EX67, -EX74,)</f>
        <v>0</v>
      </c>
      <c r="EY78" s="6">
        <f t="shared" ref="EY78:FB78" si="183">SUM(EY67, -EY74)</f>
        <v>0</v>
      </c>
      <c r="EZ78" s="6">
        <f t="shared" si="183"/>
        <v>0</v>
      </c>
      <c r="FA78" s="6">
        <f t="shared" si="183"/>
        <v>0</v>
      </c>
      <c r="FB78" s="6">
        <f t="shared" si="183"/>
        <v>0</v>
      </c>
      <c r="FC78" s="6">
        <f>SUM(FC67, -FC74,)</f>
        <v>0</v>
      </c>
      <c r="FD78" s="6">
        <f>SUM(FD67, -FD74,)</f>
        <v>0</v>
      </c>
      <c r="FE78" s="6">
        <f t="shared" ref="FE78:FH78" si="184">SUM(FE67, -FE74)</f>
        <v>0</v>
      </c>
      <c r="FF78" s="6">
        <f t="shared" si="184"/>
        <v>0</v>
      </c>
      <c r="FG78" s="6">
        <f t="shared" si="184"/>
        <v>0</v>
      </c>
      <c r="FH78" s="6">
        <f t="shared" si="184"/>
        <v>0</v>
      </c>
      <c r="FI78" s="6">
        <f>SUM(FI67, -FI74,)</f>
        <v>0</v>
      </c>
      <c r="FJ78" s="6">
        <f>SUM(FJ67, -FJ74,)</f>
        <v>0</v>
      </c>
      <c r="FK78" s="6">
        <f t="shared" ref="FK78:FN78" si="185">SUM(FK67, -FK74)</f>
        <v>0</v>
      </c>
      <c r="FL78" s="6">
        <f t="shared" si="185"/>
        <v>0</v>
      </c>
      <c r="FM78" s="6">
        <f t="shared" si="185"/>
        <v>0</v>
      </c>
      <c r="FN78" s="6">
        <f t="shared" si="185"/>
        <v>0</v>
      </c>
      <c r="FO78" s="6">
        <f>SUM(FO67, -FO74,)</f>
        <v>0</v>
      </c>
      <c r="FP78" s="6">
        <f>SUM(FP67, -FP74,)</f>
        <v>0</v>
      </c>
      <c r="FQ78" s="6">
        <f t="shared" ref="FQ78:FT78" si="186">SUM(FQ67, -FQ74)</f>
        <v>0</v>
      </c>
      <c r="FR78" s="6">
        <f t="shared" si="186"/>
        <v>0</v>
      </c>
      <c r="FS78" s="6">
        <f t="shared" si="186"/>
        <v>0</v>
      </c>
      <c r="FT78" s="6">
        <f t="shared" si="186"/>
        <v>0</v>
      </c>
      <c r="FU78" s="6">
        <f>SUM(FU67, -FU74,)</f>
        <v>0</v>
      </c>
      <c r="FV78" s="6">
        <f>SUM(FV67, -FV74,)</f>
        <v>0</v>
      </c>
      <c r="FW78" s="6">
        <f t="shared" ref="FW78:FZ78" si="187">SUM(FW67, -FW74)</f>
        <v>0</v>
      </c>
      <c r="FX78" s="6">
        <f t="shared" si="187"/>
        <v>0</v>
      </c>
      <c r="FY78" s="6">
        <f t="shared" si="187"/>
        <v>0</v>
      </c>
      <c r="FZ78" s="6">
        <f t="shared" si="187"/>
        <v>0</v>
      </c>
      <c r="GA78" s="6">
        <f>SUM(GA67, -GA74,)</f>
        <v>0</v>
      </c>
      <c r="GB78" s="6">
        <f>SUM(GB67, -GB74,)</f>
        <v>0</v>
      </c>
      <c r="GC78" s="6">
        <f t="shared" ref="GC78:GF78" si="188">SUM(GC67, -GC74)</f>
        <v>0</v>
      </c>
      <c r="GD78" s="6">
        <f t="shared" si="188"/>
        <v>0</v>
      </c>
      <c r="GE78" s="6">
        <f t="shared" si="188"/>
        <v>0</v>
      </c>
      <c r="GF78" s="6">
        <f t="shared" si="188"/>
        <v>0</v>
      </c>
      <c r="GG78" s="6">
        <f>SUM(GG67, -GG74,)</f>
        <v>0</v>
      </c>
      <c r="GH78" s="6">
        <f>SUM(GH67, -GH74,)</f>
        <v>0</v>
      </c>
      <c r="GI78" s="6">
        <f t="shared" ref="GI78:GL78" si="189">SUM(GI67, -GI74)</f>
        <v>0</v>
      </c>
      <c r="GJ78" s="6">
        <f t="shared" si="189"/>
        <v>0</v>
      </c>
      <c r="GK78" s="6">
        <f t="shared" si="189"/>
        <v>0</v>
      </c>
      <c r="GL78" s="6">
        <f t="shared" si="189"/>
        <v>0</v>
      </c>
      <c r="GM78" s="6">
        <f>SUM(GM67, -GM74,)</f>
        <v>0</v>
      </c>
      <c r="GN78" s="6">
        <f>SUM(GN67, -GN74,)</f>
        <v>0</v>
      </c>
      <c r="GO78" s="6">
        <f t="shared" ref="GO78:GR78" si="190">SUM(GO67, -GO74)</f>
        <v>0</v>
      </c>
      <c r="GP78" s="6">
        <f t="shared" si="190"/>
        <v>0</v>
      </c>
      <c r="GQ78" s="6">
        <f t="shared" si="190"/>
        <v>0</v>
      </c>
      <c r="GR78" s="6">
        <f t="shared" si="190"/>
        <v>0</v>
      </c>
      <c r="GS78" s="6">
        <f>SUM(GS67, -GS74,)</f>
        <v>0</v>
      </c>
      <c r="GT78" s="6">
        <f>SUM(GT67, -GT74,)</f>
        <v>0</v>
      </c>
      <c r="GU78" s="6">
        <f t="shared" ref="GU78:HA78" si="191">SUM(GU67, -GU74)</f>
        <v>0</v>
      </c>
      <c r="GV78" s="6">
        <f t="shared" si="191"/>
        <v>0</v>
      </c>
      <c r="GW78" s="6">
        <f t="shared" si="191"/>
        <v>0</v>
      </c>
      <c r="GX78" s="6">
        <f t="shared" si="191"/>
        <v>0</v>
      </c>
      <c r="GY78" s="6">
        <f t="shared" si="191"/>
        <v>0</v>
      </c>
      <c r="GZ78" s="6">
        <f t="shared" si="191"/>
        <v>0</v>
      </c>
      <c r="HA78" s="6">
        <f t="shared" si="191"/>
        <v>0</v>
      </c>
      <c r="HC78" s="6">
        <f>SUM(HC67, -HC74,)</f>
        <v>0</v>
      </c>
      <c r="HD78" s="6">
        <f>SUM(HD67, -HD74,)</f>
        <v>0</v>
      </c>
      <c r="HE78" s="6">
        <f t="shared" ref="HE78:HH78" si="192">SUM(HE67, -HE74)</f>
        <v>0</v>
      </c>
      <c r="HF78" s="6">
        <f t="shared" si="192"/>
        <v>0</v>
      </c>
      <c r="HG78" s="6">
        <f t="shared" si="192"/>
        <v>0</v>
      </c>
      <c r="HH78" s="6">
        <f t="shared" si="192"/>
        <v>0</v>
      </c>
      <c r="HI78" s="6">
        <f>SUM(HI67, -HI74,)</f>
        <v>0</v>
      </c>
      <c r="HJ78" s="6">
        <f>SUM(HJ67, -HJ74,)</f>
        <v>0</v>
      </c>
      <c r="HK78" s="6">
        <f t="shared" ref="HK78:HN78" si="193">SUM(HK67, -HK74)</f>
        <v>0</v>
      </c>
      <c r="HL78" s="6">
        <f t="shared" si="193"/>
        <v>0</v>
      </c>
      <c r="HM78" s="6">
        <f t="shared" si="193"/>
        <v>0</v>
      </c>
      <c r="HN78" s="6">
        <f t="shared" si="193"/>
        <v>0</v>
      </c>
      <c r="HO78" s="6">
        <f>SUM(HO67, -HO74,)</f>
        <v>0</v>
      </c>
      <c r="HP78" s="6">
        <f>SUM(HP67, -HP74,)</f>
        <v>0</v>
      </c>
      <c r="HQ78" s="6">
        <f t="shared" ref="HQ78:HT78" si="194">SUM(HQ67, -HQ74)</f>
        <v>0</v>
      </c>
      <c r="HR78" s="6">
        <f t="shared" si="194"/>
        <v>0</v>
      </c>
      <c r="HS78" s="6">
        <f t="shared" si="194"/>
        <v>0</v>
      </c>
      <c r="HT78" s="6">
        <f t="shared" si="194"/>
        <v>0</v>
      </c>
      <c r="HU78" s="6">
        <f>SUM(HU67, -HU74,)</f>
        <v>0</v>
      </c>
      <c r="HV78" s="6">
        <f>SUM(HV67, -HV74,)</f>
        <v>0</v>
      </c>
      <c r="HW78" s="6">
        <f t="shared" ref="HW78:HZ78" si="195">SUM(HW67, -HW74)</f>
        <v>0</v>
      </c>
      <c r="HX78" s="6">
        <f t="shared" si="195"/>
        <v>0</v>
      </c>
      <c r="HY78" s="6">
        <f t="shared" si="195"/>
        <v>0</v>
      </c>
      <c r="HZ78" s="6">
        <f t="shared" si="195"/>
        <v>0</v>
      </c>
      <c r="IA78" s="6">
        <f>SUM(IA67, -IA74,)</f>
        <v>0</v>
      </c>
      <c r="IB78" s="6">
        <f>SUM(IB67, -IB74,)</f>
        <v>0</v>
      </c>
      <c r="IC78" s="6">
        <f t="shared" ref="IC78:IF78" si="196">SUM(IC67, -IC74)</f>
        <v>0</v>
      </c>
      <c r="ID78" s="6">
        <f t="shared" si="196"/>
        <v>0</v>
      </c>
      <c r="IE78" s="6">
        <f t="shared" si="196"/>
        <v>0</v>
      </c>
      <c r="IF78" s="6">
        <f t="shared" si="196"/>
        <v>0</v>
      </c>
      <c r="IG78" s="6">
        <f>SUM(IG67, -IG74,)</f>
        <v>0</v>
      </c>
      <c r="IH78" s="6">
        <f>SUM(IH67, -IH74,)</f>
        <v>0</v>
      </c>
      <c r="II78" s="6">
        <f t="shared" ref="II78:IL78" si="197">SUM(II67, -II74)</f>
        <v>0</v>
      </c>
      <c r="IJ78" s="6">
        <f t="shared" si="197"/>
        <v>0</v>
      </c>
      <c r="IK78" s="6">
        <f t="shared" si="197"/>
        <v>0</v>
      </c>
      <c r="IL78" s="6">
        <f t="shared" si="197"/>
        <v>0</v>
      </c>
      <c r="IM78" s="6">
        <f>SUM(IM67, -IM74,)</f>
        <v>0</v>
      </c>
      <c r="IN78" s="6">
        <f>SUM(IN67, -IN74,)</f>
        <v>0</v>
      </c>
      <c r="IO78" s="6">
        <f t="shared" ref="IO78:IR78" si="198">SUM(IO67, -IO74)</f>
        <v>0</v>
      </c>
      <c r="IP78" s="6">
        <f t="shared" si="198"/>
        <v>0</v>
      </c>
      <c r="IQ78" s="6">
        <f t="shared" si="198"/>
        <v>0</v>
      </c>
      <c r="IR78" s="6">
        <f t="shared" si="198"/>
        <v>0</v>
      </c>
      <c r="IS78" s="6">
        <f>SUM(IS67, -IS74,)</f>
        <v>0</v>
      </c>
      <c r="IT78" s="6">
        <f>SUM(IT67, -IT74,)</f>
        <v>0</v>
      </c>
      <c r="IU78" s="6">
        <f t="shared" ref="IU78:IX78" si="199">SUM(IU67, -IU74)</f>
        <v>0</v>
      </c>
      <c r="IV78" s="6">
        <f t="shared" si="199"/>
        <v>0</v>
      </c>
      <c r="IW78" s="6">
        <f t="shared" si="199"/>
        <v>0</v>
      </c>
      <c r="IX78" s="6">
        <f t="shared" si="199"/>
        <v>0</v>
      </c>
      <c r="IY78" s="6">
        <f>SUM(IY67, -IY74,)</f>
        <v>0</v>
      </c>
      <c r="IZ78" s="6">
        <f>SUM(IZ67, -IZ74,)</f>
        <v>0</v>
      </c>
      <c r="JA78" s="6">
        <f t="shared" ref="JA78:JD78" si="200">SUM(JA67, -JA74)</f>
        <v>0</v>
      </c>
      <c r="JB78" s="6">
        <f t="shared" si="200"/>
        <v>0</v>
      </c>
      <c r="JC78" s="6">
        <f t="shared" si="200"/>
        <v>0</v>
      </c>
      <c r="JD78" s="6">
        <f t="shared" si="200"/>
        <v>0</v>
      </c>
      <c r="JE78" s="6">
        <f>SUM(JE67, -JE74,)</f>
        <v>0</v>
      </c>
      <c r="JF78" s="6">
        <f>SUM(JF67, -JF74,)</f>
        <v>0</v>
      </c>
      <c r="JG78" s="6">
        <f t="shared" ref="JG78:JJ78" si="201">SUM(JG67, -JG74)</f>
        <v>0</v>
      </c>
      <c r="JH78" s="6">
        <f t="shared" si="201"/>
        <v>0</v>
      </c>
      <c r="JI78" s="6">
        <f t="shared" si="201"/>
        <v>0</v>
      </c>
      <c r="JJ78" s="6">
        <f t="shared" si="201"/>
        <v>0</v>
      </c>
      <c r="JK78" s="6">
        <f>SUM(JK67, -JK74,)</f>
        <v>0</v>
      </c>
      <c r="JL78" s="6">
        <f>SUM(JL67, -JL74,)</f>
        <v>0</v>
      </c>
      <c r="JM78" s="6">
        <f t="shared" ref="JM78:JS78" si="202">SUM(JM67, -JM74)</f>
        <v>0</v>
      </c>
      <c r="JN78" s="6">
        <f t="shared" si="202"/>
        <v>0</v>
      </c>
      <c r="JO78" s="6">
        <f t="shared" si="202"/>
        <v>0</v>
      </c>
      <c r="JP78" s="6">
        <f t="shared" si="202"/>
        <v>0</v>
      </c>
      <c r="JQ78" s="6">
        <f t="shared" si="202"/>
        <v>0</v>
      </c>
      <c r="JR78" s="6">
        <f t="shared" si="202"/>
        <v>0</v>
      </c>
      <c r="JS78" s="6">
        <f t="shared" si="202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24" t="s">
        <v>63</v>
      </c>
      <c r="DD79" s="118" t="s">
        <v>49</v>
      </c>
      <c r="DE79" s="124" t="s">
        <v>63</v>
      </c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17">
        <f>SUM(DC54, -DC57)</f>
        <v>0.24859999999999999</v>
      </c>
      <c r="DD80" s="121">
        <f>SUM(DD51, -DD56)</f>
        <v>0.25600000000000001</v>
      </c>
      <c r="DE80" s="117">
        <f>SUM(DE54, -DE57)</f>
        <v>0.30249999999999999</v>
      </c>
      <c r="DF80" s="6">
        <f>SUM(DF67, -DF73,)</f>
        <v>0</v>
      </c>
      <c r="DG80" s="6">
        <f>SUM(DG68, -DG74)</f>
        <v>0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18" t="s">
        <v>49</v>
      </c>
      <c r="DD81" s="124" t="s">
        <v>63</v>
      </c>
      <c r="DE81" s="189" t="s">
        <v>44</v>
      </c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3">SUM(Q52, -Q56)</f>
        <v>0.107</v>
      </c>
      <c r="R82" s="177">
        <f t="shared" si="203"/>
        <v>0.11929999999999999</v>
      </c>
      <c r="S82" s="227">
        <f t="shared" si="203"/>
        <v>0.1293</v>
      </c>
      <c r="T82" s="94">
        <f t="shared" si="203"/>
        <v>0.13999999999999999</v>
      </c>
      <c r="U82" s="151">
        <f t="shared" si="203"/>
        <v>9.820000000000001E-2</v>
      </c>
      <c r="V82" s="227">
        <f t="shared" si="203"/>
        <v>0.1032</v>
      </c>
      <c r="W82" s="94">
        <f t="shared" si="203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4">SUM(BE52, -BE56)</f>
        <v>0.23449999999999999</v>
      </c>
      <c r="BF82" s="147">
        <f t="shared" si="204"/>
        <v>0.22810000000000002</v>
      </c>
      <c r="BG82" s="121">
        <f t="shared" si="204"/>
        <v>0.21359999999999998</v>
      </c>
      <c r="BH82" s="180">
        <f t="shared" si="204"/>
        <v>0.19950000000000001</v>
      </c>
      <c r="BI82" s="147">
        <f t="shared" si="204"/>
        <v>0.1976</v>
      </c>
      <c r="BJ82" s="121">
        <f t="shared" si="204"/>
        <v>0.2019</v>
      </c>
      <c r="BK82" s="180">
        <f t="shared" si="204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5">SUM(CD55, -CD58)</f>
        <v>0.19339999999999999</v>
      </c>
      <c r="CE82" s="149">
        <f t="shared" si="205"/>
        <v>0.1938</v>
      </c>
      <c r="CF82" s="119">
        <f t="shared" si="205"/>
        <v>0.18729999999999999</v>
      </c>
      <c r="CG82" s="179">
        <f t="shared" si="205"/>
        <v>0.1948</v>
      </c>
      <c r="CH82" s="149">
        <f t="shared" si="205"/>
        <v>0.19270000000000001</v>
      </c>
      <c r="CI82" s="119">
        <f t="shared" si="205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21">
        <f>SUM(DC51, -DC56)</f>
        <v>0.24149999999999999</v>
      </c>
      <c r="DD82" s="117">
        <f>SUM(DD54, -DD57)</f>
        <v>0.25230000000000002</v>
      </c>
      <c r="DE82" s="121">
        <f>SUM(DE51, -DE56)</f>
        <v>0.26979999999999998</v>
      </c>
      <c r="DF82" s="6">
        <f>SUM(DF68, -DF74)</f>
        <v>0</v>
      </c>
      <c r="DG82" s="6">
        <f>SUM(DG67, -DG73)</f>
        <v>0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20" t="s">
        <v>38</v>
      </c>
      <c r="DD83" s="189" t="s">
        <v>44</v>
      </c>
      <c r="DE83" s="189" t="s">
        <v>37</v>
      </c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6">SUM(BE52, -BE55)</f>
        <v>0.2238</v>
      </c>
      <c r="BF84" s="147">
        <f t="shared" si="206"/>
        <v>0.22100000000000003</v>
      </c>
      <c r="BG84" s="121">
        <f t="shared" si="206"/>
        <v>0.2127</v>
      </c>
      <c r="BH84" s="180">
        <f t="shared" si="206"/>
        <v>0.19350000000000001</v>
      </c>
      <c r="BI84" s="147">
        <f t="shared" si="206"/>
        <v>0.18340000000000001</v>
      </c>
      <c r="BJ84" s="121">
        <f t="shared" si="206"/>
        <v>0.19309999999999999</v>
      </c>
      <c r="BK84" s="180">
        <f t="shared" si="206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19">
        <f>SUM(DC55, -DC58)</f>
        <v>0.22019999999999998</v>
      </c>
      <c r="DD84" s="121">
        <f>SUM(DD52, -DD56)</f>
        <v>0.22770000000000001</v>
      </c>
      <c r="DE84" s="121">
        <f>SUM(DE51, -DE55)</f>
        <v>0.24559999999999998</v>
      </c>
      <c r="DF84" s="6">
        <f t="shared" ref="DE84:DH84" si="207">SUM(DF73, -DF80)</f>
        <v>0</v>
      </c>
      <c r="DG84" s="6">
        <f t="shared" si="207"/>
        <v>0</v>
      </c>
      <c r="DH84" s="6">
        <f t="shared" si="207"/>
        <v>0</v>
      </c>
      <c r="DI84" s="6">
        <f>SUM(DI73, -DI80,)</f>
        <v>0</v>
      </c>
      <c r="DJ84" s="6">
        <f>SUM(DJ73, -DJ80,)</f>
        <v>0</v>
      </c>
      <c r="DK84" s="6">
        <f t="shared" ref="DK84:DN84" si="208">SUM(DK73, -DK80)</f>
        <v>0</v>
      </c>
      <c r="DL84" s="6">
        <f t="shared" si="208"/>
        <v>0</v>
      </c>
      <c r="DM84" s="6">
        <f t="shared" si="208"/>
        <v>0</v>
      </c>
      <c r="DN84" s="6">
        <f t="shared" si="208"/>
        <v>0</v>
      </c>
      <c r="DO84" s="6">
        <f>SUM(DO73, -DO80,)</f>
        <v>0</v>
      </c>
      <c r="DP84" s="6">
        <f>SUM(DP73, -DP80,)</f>
        <v>0</v>
      </c>
      <c r="DQ84" s="6">
        <f t="shared" ref="DQ84:DT84" si="209">SUM(DQ73, -DQ80)</f>
        <v>0</v>
      </c>
      <c r="DR84" s="6">
        <f t="shared" si="209"/>
        <v>0</v>
      </c>
      <c r="DS84" s="6">
        <f t="shared" si="209"/>
        <v>0</v>
      </c>
      <c r="DT84" s="6">
        <f t="shared" si="209"/>
        <v>0</v>
      </c>
      <c r="DU84" s="6">
        <f>SUM(DU73, -DU80,)</f>
        <v>0</v>
      </c>
      <c r="DV84" s="6">
        <f>SUM(DV73, -DV80,)</f>
        <v>0</v>
      </c>
      <c r="DW84" s="6">
        <f t="shared" ref="DW84:DZ84" si="210">SUM(DW73, -DW80)</f>
        <v>0</v>
      </c>
      <c r="DX84" s="6">
        <f t="shared" si="210"/>
        <v>0</v>
      </c>
      <c r="DY84" s="6">
        <f t="shared" si="210"/>
        <v>0</v>
      </c>
      <c r="DZ84" s="6">
        <f t="shared" si="210"/>
        <v>0</v>
      </c>
      <c r="EA84" s="6">
        <f>SUM(EA73, -EA80,)</f>
        <v>0</v>
      </c>
      <c r="EB84" s="6">
        <f>SUM(EB73, -EB80,)</f>
        <v>0</v>
      </c>
      <c r="EC84" s="6">
        <f t="shared" ref="EC84:EI84" si="211">SUM(EC73, -EC80)</f>
        <v>0</v>
      </c>
      <c r="ED84" s="6">
        <f t="shared" si="211"/>
        <v>0</v>
      </c>
      <c r="EE84" s="6">
        <f t="shared" si="211"/>
        <v>0</v>
      </c>
      <c r="EF84" s="6">
        <f t="shared" si="211"/>
        <v>0</v>
      </c>
      <c r="EG84" s="6">
        <f t="shared" si="211"/>
        <v>0</v>
      </c>
      <c r="EH84" s="6">
        <f t="shared" si="211"/>
        <v>0</v>
      </c>
      <c r="EI84" s="6">
        <f t="shared" si="211"/>
        <v>0</v>
      </c>
      <c r="EK84" s="6">
        <f>SUM(EK73, -EK80,)</f>
        <v>0</v>
      </c>
      <c r="EL84" s="6">
        <f>SUM(EL73, -EL80,)</f>
        <v>0</v>
      </c>
      <c r="EM84" s="6">
        <f t="shared" ref="EM84:EP84" si="212">SUM(EM73, -EM80)</f>
        <v>0</v>
      </c>
      <c r="EN84" s="6">
        <f t="shared" si="212"/>
        <v>0</v>
      </c>
      <c r="EO84" s="6">
        <f t="shared" si="212"/>
        <v>0</v>
      </c>
      <c r="EP84" s="6">
        <f t="shared" si="212"/>
        <v>0</v>
      </c>
      <c r="EQ84" s="6">
        <f>SUM(EQ73, -EQ80,)</f>
        <v>0</v>
      </c>
      <c r="ER84" s="6">
        <f>SUM(ER73, -ER80,)</f>
        <v>0</v>
      </c>
      <c r="ES84" s="6">
        <f t="shared" ref="ES84:EV84" si="213">SUM(ES73, -ES80)</f>
        <v>0</v>
      </c>
      <c r="ET84" s="6">
        <f t="shared" si="213"/>
        <v>0</v>
      </c>
      <c r="EU84" s="6">
        <f t="shared" si="213"/>
        <v>0</v>
      </c>
      <c r="EV84" s="6">
        <f t="shared" si="213"/>
        <v>0</v>
      </c>
      <c r="EW84" s="6">
        <f>SUM(EW73, -EW80,)</f>
        <v>0</v>
      </c>
      <c r="EX84" s="6">
        <f>SUM(EX73, -EX80,)</f>
        <v>0</v>
      </c>
      <c r="EY84" s="6">
        <f t="shared" ref="EY84:FB84" si="214">SUM(EY73, -EY80)</f>
        <v>0</v>
      </c>
      <c r="EZ84" s="6">
        <f t="shared" si="214"/>
        <v>0</v>
      </c>
      <c r="FA84" s="6">
        <f t="shared" si="214"/>
        <v>0</v>
      </c>
      <c r="FB84" s="6">
        <f t="shared" si="214"/>
        <v>0</v>
      </c>
      <c r="FC84" s="6">
        <f>SUM(FC73, -FC80,)</f>
        <v>0</v>
      </c>
      <c r="FD84" s="6">
        <f>SUM(FD73, -FD80,)</f>
        <v>0</v>
      </c>
      <c r="FE84" s="6">
        <f t="shared" ref="FE84:FH84" si="215">SUM(FE73, -FE80)</f>
        <v>0</v>
      </c>
      <c r="FF84" s="6">
        <f t="shared" si="215"/>
        <v>0</v>
      </c>
      <c r="FG84" s="6">
        <f t="shared" si="215"/>
        <v>0</v>
      </c>
      <c r="FH84" s="6">
        <f t="shared" si="215"/>
        <v>0</v>
      </c>
      <c r="FI84" s="6">
        <f>SUM(FI73, -FI80,)</f>
        <v>0</v>
      </c>
      <c r="FJ84" s="6">
        <f>SUM(FJ73, -FJ80,)</f>
        <v>0</v>
      </c>
      <c r="FK84" s="6">
        <f t="shared" ref="FK84:FN84" si="216">SUM(FK73, -FK80)</f>
        <v>0</v>
      </c>
      <c r="FL84" s="6">
        <f t="shared" si="216"/>
        <v>0</v>
      </c>
      <c r="FM84" s="6">
        <f t="shared" si="216"/>
        <v>0</v>
      </c>
      <c r="FN84" s="6">
        <f t="shared" si="216"/>
        <v>0</v>
      </c>
      <c r="FO84" s="6">
        <f>SUM(FO73, -FO80,)</f>
        <v>0</v>
      </c>
      <c r="FP84" s="6">
        <f>SUM(FP73, -FP80,)</f>
        <v>0</v>
      </c>
      <c r="FQ84" s="6">
        <f t="shared" ref="FQ84:FT84" si="217">SUM(FQ73, -FQ80)</f>
        <v>0</v>
      </c>
      <c r="FR84" s="6">
        <f t="shared" si="217"/>
        <v>0</v>
      </c>
      <c r="FS84" s="6">
        <f t="shared" si="217"/>
        <v>0</v>
      </c>
      <c r="FT84" s="6">
        <f t="shared" si="217"/>
        <v>0</v>
      </c>
      <c r="FU84" s="6">
        <f>SUM(FU73, -FU80,)</f>
        <v>0</v>
      </c>
      <c r="FV84" s="6">
        <f>SUM(FV73, -FV80,)</f>
        <v>0</v>
      </c>
      <c r="FW84" s="6">
        <f t="shared" ref="FW84:FZ84" si="218">SUM(FW73, -FW80)</f>
        <v>0</v>
      </c>
      <c r="FX84" s="6">
        <f t="shared" si="218"/>
        <v>0</v>
      </c>
      <c r="FY84" s="6">
        <f t="shared" si="218"/>
        <v>0</v>
      </c>
      <c r="FZ84" s="6">
        <f t="shared" si="218"/>
        <v>0</v>
      </c>
      <c r="GA84" s="6">
        <f>SUM(GA73, -GA80,)</f>
        <v>0</v>
      </c>
      <c r="GB84" s="6">
        <f>SUM(GB73, -GB80,)</f>
        <v>0</v>
      </c>
      <c r="GC84" s="6">
        <f t="shared" ref="GC84:GF84" si="219">SUM(GC73, -GC80)</f>
        <v>0</v>
      </c>
      <c r="GD84" s="6">
        <f t="shared" si="219"/>
        <v>0</v>
      </c>
      <c r="GE84" s="6">
        <f t="shared" si="219"/>
        <v>0</v>
      </c>
      <c r="GF84" s="6">
        <f t="shared" si="219"/>
        <v>0</v>
      </c>
      <c r="GG84" s="6">
        <f>SUM(GG73, -GG80,)</f>
        <v>0</v>
      </c>
      <c r="GH84" s="6">
        <f>SUM(GH73, -GH80,)</f>
        <v>0</v>
      </c>
      <c r="GI84" s="6">
        <f t="shared" ref="GI84:GL84" si="220">SUM(GI73, -GI80)</f>
        <v>0</v>
      </c>
      <c r="GJ84" s="6">
        <f t="shared" si="220"/>
        <v>0</v>
      </c>
      <c r="GK84" s="6">
        <f t="shared" si="220"/>
        <v>0</v>
      </c>
      <c r="GL84" s="6">
        <f t="shared" si="220"/>
        <v>0</v>
      </c>
      <c r="GM84" s="6">
        <f>SUM(GM73, -GM80,)</f>
        <v>0</v>
      </c>
      <c r="GN84" s="6">
        <f>SUM(GN73, -GN80,)</f>
        <v>0</v>
      </c>
      <c r="GO84" s="6">
        <f t="shared" ref="GO84:GR84" si="221">SUM(GO73, -GO80)</f>
        <v>0</v>
      </c>
      <c r="GP84" s="6">
        <f t="shared" si="221"/>
        <v>0</v>
      </c>
      <c r="GQ84" s="6">
        <f t="shared" si="221"/>
        <v>0</v>
      </c>
      <c r="GR84" s="6">
        <f t="shared" si="221"/>
        <v>0</v>
      </c>
      <c r="GS84" s="6">
        <f>SUM(GS73, -GS80,)</f>
        <v>0</v>
      </c>
      <c r="GT84" s="6">
        <f>SUM(GT73, -GT80,)</f>
        <v>0</v>
      </c>
      <c r="GU84" s="6">
        <f t="shared" ref="GU84:HA84" si="222">SUM(GU73, -GU80)</f>
        <v>0</v>
      </c>
      <c r="GV84" s="6">
        <f t="shared" si="222"/>
        <v>0</v>
      </c>
      <c r="GW84" s="6">
        <f t="shared" si="222"/>
        <v>0</v>
      </c>
      <c r="GX84" s="6">
        <f t="shared" si="222"/>
        <v>0</v>
      </c>
      <c r="GY84" s="6">
        <f t="shared" si="222"/>
        <v>0</v>
      </c>
      <c r="GZ84" s="6">
        <f t="shared" si="222"/>
        <v>0</v>
      </c>
      <c r="HA84" s="6">
        <f t="shared" si="222"/>
        <v>0</v>
      </c>
      <c r="HC84" s="6">
        <f>SUM(HC73, -HC80,)</f>
        <v>0</v>
      </c>
      <c r="HD84" s="6">
        <f>SUM(HD73, -HD80,)</f>
        <v>0</v>
      </c>
      <c r="HE84" s="6">
        <f t="shared" ref="HE84:HH84" si="223">SUM(HE73, -HE80)</f>
        <v>0</v>
      </c>
      <c r="HF84" s="6">
        <f t="shared" si="223"/>
        <v>0</v>
      </c>
      <c r="HG84" s="6">
        <f t="shared" si="223"/>
        <v>0</v>
      </c>
      <c r="HH84" s="6">
        <f t="shared" si="223"/>
        <v>0</v>
      </c>
      <c r="HI84" s="6">
        <f>SUM(HI73, -HI80,)</f>
        <v>0</v>
      </c>
      <c r="HJ84" s="6">
        <f>SUM(HJ73, -HJ80,)</f>
        <v>0</v>
      </c>
      <c r="HK84" s="6">
        <f t="shared" ref="HK84:HN84" si="224">SUM(HK73, -HK80)</f>
        <v>0</v>
      </c>
      <c r="HL84" s="6">
        <f t="shared" si="224"/>
        <v>0</v>
      </c>
      <c r="HM84" s="6">
        <f t="shared" si="224"/>
        <v>0</v>
      </c>
      <c r="HN84" s="6">
        <f t="shared" si="224"/>
        <v>0</v>
      </c>
      <c r="HO84" s="6">
        <f>SUM(HO73, -HO80,)</f>
        <v>0</v>
      </c>
      <c r="HP84" s="6">
        <f>SUM(HP73, -HP80,)</f>
        <v>0</v>
      </c>
      <c r="HQ84" s="6">
        <f t="shared" ref="HQ84:HT84" si="225">SUM(HQ73, -HQ80)</f>
        <v>0</v>
      </c>
      <c r="HR84" s="6">
        <f t="shared" si="225"/>
        <v>0</v>
      </c>
      <c r="HS84" s="6">
        <f t="shared" si="225"/>
        <v>0</v>
      </c>
      <c r="HT84" s="6">
        <f t="shared" si="225"/>
        <v>0</v>
      </c>
      <c r="HU84" s="6">
        <f>SUM(HU73, -HU80,)</f>
        <v>0</v>
      </c>
      <c r="HV84" s="6">
        <f>SUM(HV73, -HV80,)</f>
        <v>0</v>
      </c>
      <c r="HW84" s="6">
        <f t="shared" ref="HW84:HZ84" si="226">SUM(HW73, -HW80)</f>
        <v>0</v>
      </c>
      <c r="HX84" s="6">
        <f t="shared" si="226"/>
        <v>0</v>
      </c>
      <c r="HY84" s="6">
        <f t="shared" si="226"/>
        <v>0</v>
      </c>
      <c r="HZ84" s="6">
        <f t="shared" si="226"/>
        <v>0</v>
      </c>
      <c r="IA84" s="6">
        <f>SUM(IA73, -IA80,)</f>
        <v>0</v>
      </c>
      <c r="IB84" s="6">
        <f>SUM(IB73, -IB80,)</f>
        <v>0</v>
      </c>
      <c r="IC84" s="6">
        <f t="shared" ref="IC84:IF84" si="227">SUM(IC73, -IC80)</f>
        <v>0</v>
      </c>
      <c r="ID84" s="6">
        <f t="shared" si="227"/>
        <v>0</v>
      </c>
      <c r="IE84" s="6">
        <f t="shared" si="227"/>
        <v>0</v>
      </c>
      <c r="IF84" s="6">
        <f t="shared" si="227"/>
        <v>0</v>
      </c>
      <c r="IG84" s="6">
        <f>SUM(IG73, -IG80,)</f>
        <v>0</v>
      </c>
      <c r="IH84" s="6">
        <f>SUM(IH73, -IH80,)</f>
        <v>0</v>
      </c>
      <c r="II84" s="6">
        <f t="shared" ref="II84:IL84" si="228">SUM(II73, -II80)</f>
        <v>0</v>
      </c>
      <c r="IJ84" s="6">
        <f t="shared" si="228"/>
        <v>0</v>
      </c>
      <c r="IK84" s="6">
        <f t="shared" si="228"/>
        <v>0</v>
      </c>
      <c r="IL84" s="6">
        <f t="shared" si="228"/>
        <v>0</v>
      </c>
      <c r="IM84" s="6">
        <f>SUM(IM73, -IM80,)</f>
        <v>0</v>
      </c>
      <c r="IN84" s="6">
        <f>SUM(IN73, -IN80,)</f>
        <v>0</v>
      </c>
      <c r="IO84" s="6">
        <f t="shared" ref="IO84:IR84" si="229">SUM(IO73, -IO80)</f>
        <v>0</v>
      </c>
      <c r="IP84" s="6">
        <f t="shared" si="229"/>
        <v>0</v>
      </c>
      <c r="IQ84" s="6">
        <f t="shared" si="229"/>
        <v>0</v>
      </c>
      <c r="IR84" s="6">
        <f t="shared" si="229"/>
        <v>0</v>
      </c>
      <c r="IS84" s="6">
        <f>SUM(IS73, -IS80,)</f>
        <v>0</v>
      </c>
      <c r="IT84" s="6">
        <f>SUM(IT73, -IT80,)</f>
        <v>0</v>
      </c>
      <c r="IU84" s="6">
        <f t="shared" ref="IU84:IX84" si="230">SUM(IU73, -IU80)</f>
        <v>0</v>
      </c>
      <c r="IV84" s="6">
        <f t="shared" si="230"/>
        <v>0</v>
      </c>
      <c r="IW84" s="6">
        <f t="shared" si="230"/>
        <v>0</v>
      </c>
      <c r="IX84" s="6">
        <f t="shared" si="230"/>
        <v>0</v>
      </c>
      <c r="IY84" s="6">
        <f>SUM(IY73, -IY80,)</f>
        <v>0</v>
      </c>
      <c r="IZ84" s="6">
        <f>SUM(IZ73, -IZ80,)</f>
        <v>0</v>
      </c>
      <c r="JA84" s="6">
        <f t="shared" ref="JA84:JD84" si="231">SUM(JA73, -JA80)</f>
        <v>0</v>
      </c>
      <c r="JB84" s="6">
        <f t="shared" si="231"/>
        <v>0</v>
      </c>
      <c r="JC84" s="6">
        <f t="shared" si="231"/>
        <v>0</v>
      </c>
      <c r="JD84" s="6">
        <f t="shared" si="231"/>
        <v>0</v>
      </c>
      <c r="JE84" s="6">
        <f>SUM(JE73, -JE80,)</f>
        <v>0</v>
      </c>
      <c r="JF84" s="6">
        <f>SUM(JF73, -JF80,)</f>
        <v>0</v>
      </c>
      <c r="JG84" s="6">
        <f t="shared" ref="JG84:JJ84" si="232">SUM(JG73, -JG80)</f>
        <v>0</v>
      </c>
      <c r="JH84" s="6">
        <f t="shared" si="232"/>
        <v>0</v>
      </c>
      <c r="JI84" s="6">
        <f t="shared" si="232"/>
        <v>0</v>
      </c>
      <c r="JJ84" s="6">
        <f t="shared" si="232"/>
        <v>0</v>
      </c>
      <c r="JK84" s="6">
        <f>SUM(JK73, -JK80,)</f>
        <v>0</v>
      </c>
      <c r="JL84" s="6">
        <f>SUM(JL73, -JL80,)</f>
        <v>0</v>
      </c>
      <c r="JM84" s="6">
        <f t="shared" ref="JM84:JS84" si="233">SUM(JM73, -JM80)</f>
        <v>0</v>
      </c>
      <c r="JN84" s="6">
        <f t="shared" si="233"/>
        <v>0</v>
      </c>
      <c r="JO84" s="6">
        <f t="shared" si="233"/>
        <v>0</v>
      </c>
      <c r="JP84" s="6">
        <f t="shared" si="233"/>
        <v>0</v>
      </c>
      <c r="JQ84" s="6">
        <f t="shared" si="233"/>
        <v>0</v>
      </c>
      <c r="JR84" s="6">
        <f t="shared" si="233"/>
        <v>0</v>
      </c>
      <c r="JS84" s="6">
        <f t="shared" si="233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89" t="s">
        <v>44</v>
      </c>
      <c r="DD85" s="120" t="s">
        <v>38</v>
      </c>
      <c r="DE85" s="118" t="s">
        <v>49</v>
      </c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4">SUM(BD53, -BD57)</f>
        <v>0.15740000000000001</v>
      </c>
      <c r="BE86" s="177">
        <f t="shared" si="234"/>
        <v>0.2077</v>
      </c>
      <c r="BF86" s="145">
        <f t="shared" si="234"/>
        <v>0.20429999999999998</v>
      </c>
      <c r="BG86" s="117">
        <f t="shared" si="234"/>
        <v>0.19500000000000001</v>
      </c>
      <c r="BH86" s="177">
        <f t="shared" si="234"/>
        <v>0.17849999999999999</v>
      </c>
      <c r="BI86" s="167">
        <f t="shared" si="234"/>
        <v>0.16689999999999999</v>
      </c>
      <c r="BJ86" s="117">
        <f t="shared" si="234"/>
        <v>0.18679999999999999</v>
      </c>
      <c r="BK86" s="177">
        <f t="shared" si="234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5">SUM(BV52, -BV56)</f>
        <v>0.2329</v>
      </c>
      <c r="BW86" s="121">
        <f t="shared" si="235"/>
        <v>0.22009999999999999</v>
      </c>
      <c r="BX86" s="180">
        <f t="shared" si="235"/>
        <v>0.21760000000000002</v>
      </c>
      <c r="BY86" s="225">
        <f t="shared" si="235"/>
        <v>0.25340000000000001</v>
      </c>
      <c r="BZ86" s="15">
        <f t="shared" si="235"/>
        <v>0.24309999999999998</v>
      </c>
      <c r="CA86" s="152">
        <f t="shared" si="235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6">SUM(CR52, -CR56)</f>
        <v>0.20519999999999999</v>
      </c>
      <c r="CS86" s="180">
        <f t="shared" si="236"/>
        <v>0.19850000000000001</v>
      </c>
      <c r="CT86" s="147">
        <f t="shared" si="236"/>
        <v>0.20760000000000001</v>
      </c>
      <c r="CU86" s="121">
        <f t="shared" si="236"/>
        <v>0.2117</v>
      </c>
      <c r="CV86" s="180">
        <f t="shared" si="236"/>
        <v>0.1971</v>
      </c>
      <c r="CW86" s="147">
        <f t="shared" si="236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21">
        <f>SUM(DC52, -DC56)</f>
        <v>0.2059</v>
      </c>
      <c r="DD86" s="119">
        <f>SUM(DD55, -DD58)</f>
        <v>0.2253</v>
      </c>
      <c r="DE86" s="121">
        <f>SUM(DE52, -DE56)</f>
        <v>0.24080000000000001</v>
      </c>
      <c r="DF86" s="6">
        <f>SUM(DF73, -DF79,)</f>
        <v>0</v>
      </c>
      <c r="DG86" s="6">
        <f>SUM(DG74, -DG80)</f>
        <v>0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18" t="s">
        <v>42</v>
      </c>
      <c r="DD87" s="118" t="s">
        <v>42</v>
      </c>
      <c r="DE87" s="118" t="s">
        <v>42</v>
      </c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21">
        <f>SUM(DC51, -DC55)</f>
        <v>0.1865</v>
      </c>
      <c r="DD88" s="121">
        <f>SUM(DD51, -DD55)</f>
        <v>0.192</v>
      </c>
      <c r="DE88" s="121">
        <f>SUM(DE52, -DE55)</f>
        <v>0.21659999999999999</v>
      </c>
      <c r="DF88" s="6">
        <f>SUM(DF74, -DF80)</f>
        <v>0</v>
      </c>
      <c r="DG88" s="6">
        <f>SUM(DG73, -DG79)</f>
        <v>0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169" t="s">
        <v>48</v>
      </c>
      <c r="DD89" s="169" t="s">
        <v>48</v>
      </c>
      <c r="DE89" s="169" t="s">
        <v>48</v>
      </c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21">
        <f>SUM(DC53, -DC56)</f>
        <v>0.17620000000000002</v>
      </c>
      <c r="DD90" s="121">
        <f>SUM(DD53, -DD56)</f>
        <v>0.1749</v>
      </c>
      <c r="DE90" s="121">
        <f>SUM(DE53, -DE56)</f>
        <v>0.2097</v>
      </c>
      <c r="DF90" s="6">
        <f t="shared" ref="DE90:DH90" si="237">SUM(DF79, -DF86)</f>
        <v>0</v>
      </c>
      <c r="DG90" s="6">
        <f t="shared" si="237"/>
        <v>0</v>
      </c>
      <c r="DH90" s="6">
        <f t="shared" si="237"/>
        <v>0</v>
      </c>
      <c r="DI90" s="6">
        <f>SUM(DI79, -DI86,)</f>
        <v>0</v>
      </c>
      <c r="DJ90" s="6">
        <f>SUM(DJ79, -DJ86,)</f>
        <v>0</v>
      </c>
      <c r="DK90" s="6">
        <f t="shared" ref="DK90:DN90" si="238">SUM(DK79, -DK86)</f>
        <v>0</v>
      </c>
      <c r="DL90" s="6">
        <f t="shared" si="238"/>
        <v>0</v>
      </c>
      <c r="DM90" s="6">
        <f t="shared" si="238"/>
        <v>0</v>
      </c>
      <c r="DN90" s="6">
        <f t="shared" si="238"/>
        <v>0</v>
      </c>
      <c r="DO90" s="6">
        <f>SUM(DO79, -DO86,)</f>
        <v>0</v>
      </c>
      <c r="DP90" s="6">
        <f>SUM(DP79, -DP86,)</f>
        <v>0</v>
      </c>
      <c r="DQ90" s="6">
        <f t="shared" ref="DQ90:DT90" si="239">SUM(DQ79, -DQ86)</f>
        <v>0</v>
      </c>
      <c r="DR90" s="6">
        <f t="shared" si="239"/>
        <v>0</v>
      </c>
      <c r="DS90" s="6">
        <f t="shared" si="239"/>
        <v>0</v>
      </c>
      <c r="DT90" s="6">
        <f t="shared" si="239"/>
        <v>0</v>
      </c>
      <c r="DU90" s="6">
        <f>SUM(DU79, -DU86,)</f>
        <v>0</v>
      </c>
      <c r="DV90" s="6">
        <f>SUM(DV79, -DV86,)</f>
        <v>0</v>
      </c>
      <c r="DW90" s="6">
        <f t="shared" ref="DW90:DZ90" si="240">SUM(DW79, -DW86)</f>
        <v>0</v>
      </c>
      <c r="DX90" s="6">
        <f t="shared" si="240"/>
        <v>0</v>
      </c>
      <c r="DY90" s="6">
        <f t="shared" si="240"/>
        <v>0</v>
      </c>
      <c r="DZ90" s="6">
        <f t="shared" si="240"/>
        <v>0</v>
      </c>
      <c r="EA90" s="6">
        <f>SUM(EA79, -EA86,)</f>
        <v>0</v>
      </c>
      <c r="EB90" s="6">
        <f>SUM(EB79, -EB86,)</f>
        <v>0</v>
      </c>
      <c r="EC90" s="6">
        <f t="shared" ref="EC90:EI90" si="241">SUM(EC79, -EC86)</f>
        <v>0</v>
      </c>
      <c r="ED90" s="6">
        <f t="shared" si="241"/>
        <v>0</v>
      </c>
      <c r="EE90" s="6">
        <f t="shared" si="241"/>
        <v>0</v>
      </c>
      <c r="EF90" s="6">
        <f t="shared" si="241"/>
        <v>0</v>
      </c>
      <c r="EG90" s="6">
        <f t="shared" si="241"/>
        <v>0</v>
      </c>
      <c r="EH90" s="6">
        <f t="shared" si="241"/>
        <v>0</v>
      </c>
      <c r="EI90" s="6">
        <f t="shared" si="241"/>
        <v>0</v>
      </c>
      <c r="EK90" s="6">
        <f>SUM(EK79, -EK86,)</f>
        <v>0</v>
      </c>
      <c r="EL90" s="6">
        <f>SUM(EL79, -EL86,)</f>
        <v>0</v>
      </c>
      <c r="EM90" s="6">
        <f t="shared" ref="EM90:EP90" si="242">SUM(EM79, -EM86)</f>
        <v>0</v>
      </c>
      <c r="EN90" s="6">
        <f t="shared" si="242"/>
        <v>0</v>
      </c>
      <c r="EO90" s="6">
        <f t="shared" si="242"/>
        <v>0</v>
      </c>
      <c r="EP90" s="6">
        <f t="shared" si="242"/>
        <v>0</v>
      </c>
      <c r="EQ90" s="6">
        <f>SUM(EQ79, -EQ86,)</f>
        <v>0</v>
      </c>
      <c r="ER90" s="6">
        <f>SUM(ER79, -ER86,)</f>
        <v>0</v>
      </c>
      <c r="ES90" s="6">
        <f t="shared" ref="ES90:EV90" si="243">SUM(ES79, -ES86)</f>
        <v>0</v>
      </c>
      <c r="ET90" s="6">
        <f t="shared" si="243"/>
        <v>0</v>
      </c>
      <c r="EU90" s="6">
        <f t="shared" si="243"/>
        <v>0</v>
      </c>
      <c r="EV90" s="6">
        <f t="shared" si="243"/>
        <v>0</v>
      </c>
      <c r="EW90" s="6">
        <f>SUM(EW79, -EW86,)</f>
        <v>0</v>
      </c>
      <c r="EX90" s="6">
        <f>SUM(EX79, -EX86,)</f>
        <v>0</v>
      </c>
      <c r="EY90" s="6">
        <f t="shared" ref="EY90:FB90" si="244">SUM(EY79, -EY86)</f>
        <v>0</v>
      </c>
      <c r="EZ90" s="6">
        <f t="shared" si="244"/>
        <v>0</v>
      </c>
      <c r="FA90" s="6">
        <f t="shared" si="244"/>
        <v>0</v>
      </c>
      <c r="FB90" s="6">
        <f t="shared" si="244"/>
        <v>0</v>
      </c>
      <c r="FC90" s="6">
        <f>SUM(FC79, -FC86,)</f>
        <v>0</v>
      </c>
      <c r="FD90" s="6">
        <f>SUM(FD79, -FD86,)</f>
        <v>0</v>
      </c>
      <c r="FE90" s="6">
        <f t="shared" ref="FE90:FH90" si="245">SUM(FE79, -FE86)</f>
        <v>0</v>
      </c>
      <c r="FF90" s="6">
        <f t="shared" si="245"/>
        <v>0</v>
      </c>
      <c r="FG90" s="6">
        <f t="shared" si="245"/>
        <v>0</v>
      </c>
      <c r="FH90" s="6">
        <f t="shared" si="245"/>
        <v>0</v>
      </c>
      <c r="FI90" s="6">
        <f>SUM(FI79, -FI86,)</f>
        <v>0</v>
      </c>
      <c r="FJ90" s="6">
        <f>SUM(FJ79, -FJ86,)</f>
        <v>0</v>
      </c>
      <c r="FK90" s="6">
        <f t="shared" ref="FK90:FN90" si="246">SUM(FK79, -FK86)</f>
        <v>0</v>
      </c>
      <c r="FL90" s="6">
        <f t="shared" si="246"/>
        <v>0</v>
      </c>
      <c r="FM90" s="6">
        <f t="shared" si="246"/>
        <v>0</v>
      </c>
      <c r="FN90" s="6">
        <f t="shared" si="246"/>
        <v>0</v>
      </c>
      <c r="FO90" s="6">
        <f>SUM(FO79, -FO86,)</f>
        <v>0</v>
      </c>
      <c r="FP90" s="6">
        <f>SUM(FP79, -FP86,)</f>
        <v>0</v>
      </c>
      <c r="FQ90" s="6">
        <f t="shared" ref="FQ90:FT90" si="247">SUM(FQ79, -FQ86)</f>
        <v>0</v>
      </c>
      <c r="FR90" s="6">
        <f t="shared" si="247"/>
        <v>0</v>
      </c>
      <c r="FS90" s="6">
        <f t="shared" si="247"/>
        <v>0</v>
      </c>
      <c r="FT90" s="6">
        <f t="shared" si="247"/>
        <v>0</v>
      </c>
      <c r="FU90" s="6">
        <f>SUM(FU79, -FU86,)</f>
        <v>0</v>
      </c>
      <c r="FV90" s="6">
        <f>SUM(FV79, -FV86,)</f>
        <v>0</v>
      </c>
      <c r="FW90" s="6">
        <f t="shared" ref="FW90:FZ90" si="248">SUM(FW79, -FW86)</f>
        <v>0</v>
      </c>
      <c r="FX90" s="6">
        <f t="shared" si="248"/>
        <v>0</v>
      </c>
      <c r="FY90" s="6">
        <f t="shared" si="248"/>
        <v>0</v>
      </c>
      <c r="FZ90" s="6">
        <f t="shared" si="248"/>
        <v>0</v>
      </c>
      <c r="GA90" s="6">
        <f>SUM(GA79, -GA86,)</f>
        <v>0</v>
      </c>
      <c r="GB90" s="6">
        <f>SUM(GB79, -GB86,)</f>
        <v>0</v>
      </c>
      <c r="GC90" s="6">
        <f t="shared" ref="GC90:GF90" si="249">SUM(GC79, -GC86)</f>
        <v>0</v>
      </c>
      <c r="GD90" s="6">
        <f t="shared" si="249"/>
        <v>0</v>
      </c>
      <c r="GE90" s="6">
        <f t="shared" si="249"/>
        <v>0</v>
      </c>
      <c r="GF90" s="6">
        <f t="shared" si="249"/>
        <v>0</v>
      </c>
      <c r="GG90" s="6">
        <f>SUM(GG79, -GG86,)</f>
        <v>0</v>
      </c>
      <c r="GH90" s="6">
        <f>SUM(GH79, -GH86,)</f>
        <v>0</v>
      </c>
      <c r="GI90" s="6">
        <f t="shared" ref="GI90:GL90" si="250">SUM(GI79, -GI86)</f>
        <v>0</v>
      </c>
      <c r="GJ90" s="6">
        <f t="shared" si="250"/>
        <v>0</v>
      </c>
      <c r="GK90" s="6">
        <f t="shared" si="250"/>
        <v>0</v>
      </c>
      <c r="GL90" s="6">
        <f t="shared" si="250"/>
        <v>0</v>
      </c>
      <c r="GM90" s="6">
        <f>SUM(GM79, -GM86,)</f>
        <v>0</v>
      </c>
      <c r="GN90" s="6">
        <f>SUM(GN79, -GN86,)</f>
        <v>0</v>
      </c>
      <c r="GO90" s="6">
        <f t="shared" ref="GO90:GR90" si="251">SUM(GO79, -GO86)</f>
        <v>0</v>
      </c>
      <c r="GP90" s="6">
        <f t="shared" si="251"/>
        <v>0</v>
      </c>
      <c r="GQ90" s="6">
        <f t="shared" si="251"/>
        <v>0</v>
      </c>
      <c r="GR90" s="6">
        <f t="shared" si="251"/>
        <v>0</v>
      </c>
      <c r="GS90" s="6">
        <f>SUM(GS79, -GS86,)</f>
        <v>0</v>
      </c>
      <c r="GT90" s="6">
        <f>SUM(GT79, -GT86,)</f>
        <v>0</v>
      </c>
      <c r="GU90" s="6">
        <f t="shared" ref="GU90:HA90" si="252">SUM(GU79, -GU86)</f>
        <v>0</v>
      </c>
      <c r="GV90" s="6">
        <f t="shared" si="252"/>
        <v>0</v>
      </c>
      <c r="GW90" s="6">
        <f t="shared" si="252"/>
        <v>0</v>
      </c>
      <c r="GX90" s="6">
        <f t="shared" si="252"/>
        <v>0</v>
      </c>
      <c r="GY90" s="6">
        <f t="shared" si="252"/>
        <v>0</v>
      </c>
      <c r="GZ90" s="6">
        <f t="shared" si="252"/>
        <v>0</v>
      </c>
      <c r="HA90" s="6">
        <f t="shared" si="252"/>
        <v>0</v>
      </c>
      <c r="HC90" s="6">
        <f>SUM(HC79, -HC86,)</f>
        <v>0</v>
      </c>
      <c r="HD90" s="6">
        <f>SUM(HD79, -HD86,)</f>
        <v>0</v>
      </c>
      <c r="HE90" s="6">
        <f t="shared" ref="HE90:HH90" si="253">SUM(HE79, -HE86)</f>
        <v>0</v>
      </c>
      <c r="HF90" s="6">
        <f t="shared" si="253"/>
        <v>0</v>
      </c>
      <c r="HG90" s="6">
        <f t="shared" si="253"/>
        <v>0</v>
      </c>
      <c r="HH90" s="6">
        <f t="shared" si="253"/>
        <v>0</v>
      </c>
      <c r="HI90" s="6">
        <f>SUM(HI79, -HI86,)</f>
        <v>0</v>
      </c>
      <c r="HJ90" s="6">
        <f>SUM(HJ79, -HJ86,)</f>
        <v>0</v>
      </c>
      <c r="HK90" s="6">
        <f t="shared" ref="HK90:HN90" si="254">SUM(HK79, -HK86)</f>
        <v>0</v>
      </c>
      <c r="HL90" s="6">
        <f t="shared" si="254"/>
        <v>0</v>
      </c>
      <c r="HM90" s="6">
        <f t="shared" si="254"/>
        <v>0</v>
      </c>
      <c r="HN90" s="6">
        <f t="shared" si="254"/>
        <v>0</v>
      </c>
      <c r="HO90" s="6">
        <f>SUM(HO79, -HO86,)</f>
        <v>0</v>
      </c>
      <c r="HP90" s="6">
        <f>SUM(HP79, -HP86,)</f>
        <v>0</v>
      </c>
      <c r="HQ90" s="6">
        <f t="shared" ref="HQ90:HT90" si="255">SUM(HQ79, -HQ86)</f>
        <v>0</v>
      </c>
      <c r="HR90" s="6">
        <f t="shared" si="255"/>
        <v>0</v>
      </c>
      <c r="HS90" s="6">
        <f t="shared" si="255"/>
        <v>0</v>
      </c>
      <c r="HT90" s="6">
        <f t="shared" si="255"/>
        <v>0</v>
      </c>
      <c r="HU90" s="6">
        <f>SUM(HU79, -HU86,)</f>
        <v>0</v>
      </c>
      <c r="HV90" s="6">
        <f>SUM(HV79, -HV86,)</f>
        <v>0</v>
      </c>
      <c r="HW90" s="6">
        <f t="shared" ref="HW90:HZ90" si="256">SUM(HW79, -HW86)</f>
        <v>0</v>
      </c>
      <c r="HX90" s="6">
        <f t="shared" si="256"/>
        <v>0</v>
      </c>
      <c r="HY90" s="6">
        <f t="shared" si="256"/>
        <v>0</v>
      </c>
      <c r="HZ90" s="6">
        <f t="shared" si="256"/>
        <v>0</v>
      </c>
      <c r="IA90" s="6">
        <f>SUM(IA79, -IA86,)</f>
        <v>0</v>
      </c>
      <c r="IB90" s="6">
        <f>SUM(IB79, -IB86,)</f>
        <v>0</v>
      </c>
      <c r="IC90" s="6">
        <f t="shared" ref="IC90:IF90" si="257">SUM(IC79, -IC86)</f>
        <v>0</v>
      </c>
      <c r="ID90" s="6">
        <f t="shared" si="257"/>
        <v>0</v>
      </c>
      <c r="IE90" s="6">
        <f t="shared" si="257"/>
        <v>0</v>
      </c>
      <c r="IF90" s="6">
        <f t="shared" si="257"/>
        <v>0</v>
      </c>
      <c r="IG90" s="6">
        <f>SUM(IG79, -IG86,)</f>
        <v>0</v>
      </c>
      <c r="IH90" s="6">
        <f>SUM(IH79, -IH86,)</f>
        <v>0</v>
      </c>
      <c r="II90" s="6">
        <f t="shared" ref="II90:IL90" si="258">SUM(II79, -II86)</f>
        <v>0</v>
      </c>
      <c r="IJ90" s="6">
        <f t="shared" si="258"/>
        <v>0</v>
      </c>
      <c r="IK90" s="6">
        <f t="shared" si="258"/>
        <v>0</v>
      </c>
      <c r="IL90" s="6">
        <f t="shared" si="258"/>
        <v>0</v>
      </c>
      <c r="IM90" s="6">
        <f>SUM(IM79, -IM86,)</f>
        <v>0</v>
      </c>
      <c r="IN90" s="6">
        <f>SUM(IN79, -IN86,)</f>
        <v>0</v>
      </c>
      <c r="IO90" s="6">
        <f t="shared" ref="IO90:IR90" si="259">SUM(IO79, -IO86)</f>
        <v>0</v>
      </c>
      <c r="IP90" s="6">
        <f t="shared" si="259"/>
        <v>0</v>
      </c>
      <c r="IQ90" s="6">
        <f t="shared" si="259"/>
        <v>0</v>
      </c>
      <c r="IR90" s="6">
        <f t="shared" si="259"/>
        <v>0</v>
      </c>
      <c r="IS90" s="6">
        <f>SUM(IS79, -IS86,)</f>
        <v>0</v>
      </c>
      <c r="IT90" s="6">
        <f>SUM(IT79, -IT86,)</f>
        <v>0</v>
      </c>
      <c r="IU90" s="6">
        <f t="shared" ref="IU90:IX90" si="260">SUM(IU79, -IU86)</f>
        <v>0</v>
      </c>
      <c r="IV90" s="6">
        <f t="shared" si="260"/>
        <v>0</v>
      </c>
      <c r="IW90" s="6">
        <f t="shared" si="260"/>
        <v>0</v>
      </c>
      <c r="IX90" s="6">
        <f t="shared" si="260"/>
        <v>0</v>
      </c>
      <c r="IY90" s="6">
        <f>SUM(IY79, -IY86,)</f>
        <v>0</v>
      </c>
      <c r="IZ90" s="6">
        <f>SUM(IZ79, -IZ86,)</f>
        <v>0</v>
      </c>
      <c r="JA90" s="6">
        <f t="shared" ref="JA90:JD90" si="261">SUM(JA79, -JA86)</f>
        <v>0</v>
      </c>
      <c r="JB90" s="6">
        <f t="shared" si="261"/>
        <v>0</v>
      </c>
      <c r="JC90" s="6">
        <f t="shared" si="261"/>
        <v>0</v>
      </c>
      <c r="JD90" s="6">
        <f t="shared" si="261"/>
        <v>0</v>
      </c>
      <c r="JE90" s="6">
        <f>SUM(JE79, -JE86,)</f>
        <v>0</v>
      </c>
      <c r="JF90" s="6">
        <f>SUM(JF79, -JF86,)</f>
        <v>0</v>
      </c>
      <c r="JG90" s="6">
        <f t="shared" ref="JG90:JJ90" si="262">SUM(JG79, -JG86)</f>
        <v>0</v>
      </c>
      <c r="JH90" s="6">
        <f t="shared" si="262"/>
        <v>0</v>
      </c>
      <c r="JI90" s="6">
        <f t="shared" si="262"/>
        <v>0</v>
      </c>
      <c r="JJ90" s="6">
        <f t="shared" si="262"/>
        <v>0</v>
      </c>
      <c r="JK90" s="6">
        <f>SUM(JK79, -JK86,)</f>
        <v>0</v>
      </c>
      <c r="JL90" s="6">
        <f>SUM(JL79, -JL86,)</f>
        <v>0</v>
      </c>
      <c r="JM90" s="6">
        <f t="shared" ref="JM90:JS90" si="263">SUM(JM79, -JM86)</f>
        <v>0</v>
      </c>
      <c r="JN90" s="6">
        <f t="shared" si="263"/>
        <v>0</v>
      </c>
      <c r="JO90" s="6">
        <f t="shared" si="263"/>
        <v>0</v>
      </c>
      <c r="JP90" s="6">
        <f t="shared" si="263"/>
        <v>0</v>
      </c>
      <c r="JQ90" s="6">
        <f t="shared" si="263"/>
        <v>0</v>
      </c>
      <c r="JR90" s="6">
        <f t="shared" si="263"/>
        <v>0</v>
      </c>
      <c r="JS90" s="6">
        <f t="shared" si="263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23" t="s">
        <v>45</v>
      </c>
      <c r="DD91" s="189" t="s">
        <v>37</v>
      </c>
      <c r="DE91" s="120" t="s">
        <v>38</v>
      </c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209">
        <f>SUM(DC56, -DC58)</f>
        <v>0.16519999999999999</v>
      </c>
      <c r="DD92" s="121">
        <f>SUM(DD52, -DD55)</f>
        <v>0.16370000000000001</v>
      </c>
      <c r="DE92" s="119">
        <f>SUM(DE55, -DE58)</f>
        <v>0.18880000000000002</v>
      </c>
      <c r="DF92" s="6">
        <f>SUM(DF79, -DF85,)</f>
        <v>0</v>
      </c>
      <c r="DG92" s="6">
        <f>SUM(DG80, -DG86)</f>
        <v>0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24" t="s">
        <v>47</v>
      </c>
      <c r="DD93" s="124" t="s">
        <v>47</v>
      </c>
      <c r="DE93" s="124" t="s">
        <v>47</v>
      </c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4">SUM(BU54, -BU56)</f>
        <v>0.1968</v>
      </c>
      <c r="BV94" s="147">
        <f t="shared" si="264"/>
        <v>0.19769999999999999</v>
      </c>
      <c r="BW94" s="121">
        <f t="shared" si="264"/>
        <v>0.17959999999999998</v>
      </c>
      <c r="BX94" s="180">
        <f t="shared" si="264"/>
        <v>0.1862</v>
      </c>
      <c r="BY94" s="225">
        <f t="shared" si="264"/>
        <v>0.19790000000000002</v>
      </c>
      <c r="BZ94" s="15">
        <f t="shared" si="264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21">
        <f>SUM(DC54, -DC56)</f>
        <v>0.15679999999999999</v>
      </c>
      <c r="DD94" s="121">
        <f>SUM(DD54, -DD56)</f>
        <v>0.16189999999999999</v>
      </c>
      <c r="DE94" s="121">
        <f>SUM(DE54, -DE56)</f>
        <v>0.18730000000000002</v>
      </c>
      <c r="DF94" s="6">
        <f>SUM(DF80, -DF86)</f>
        <v>0</v>
      </c>
      <c r="DG94" s="6">
        <f>SUM(DG79, -DG85)</f>
        <v>0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89" t="s">
        <v>37</v>
      </c>
      <c r="DD95" s="123" t="s">
        <v>45</v>
      </c>
      <c r="DE95" s="169" t="s">
        <v>41</v>
      </c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21">
        <f>SUM(DC52, -DC55)</f>
        <v>0.15090000000000001</v>
      </c>
      <c r="DD96" s="209">
        <f>SUM(DD56, -DD58)</f>
        <v>0.1613</v>
      </c>
      <c r="DE96" s="121">
        <f>SUM(DE53, -DE55)</f>
        <v>0.1855</v>
      </c>
      <c r="DF96" s="6">
        <f t="shared" ref="DE96:DH96" si="265">SUM(DF85, -DF92)</f>
        <v>0</v>
      </c>
      <c r="DG96" s="6">
        <f t="shared" si="265"/>
        <v>0</v>
      </c>
      <c r="DH96" s="6">
        <f t="shared" si="265"/>
        <v>0</v>
      </c>
      <c r="DI96" s="6">
        <f>SUM(DI85, -DI92,)</f>
        <v>0</v>
      </c>
      <c r="DJ96" s="6">
        <f>SUM(DJ85, -DJ92,)</f>
        <v>0</v>
      </c>
      <c r="DK96" s="6">
        <f t="shared" ref="DK96:DN96" si="266">SUM(DK85, -DK92)</f>
        <v>0</v>
      </c>
      <c r="DL96" s="6">
        <f t="shared" si="266"/>
        <v>0</v>
      </c>
      <c r="DM96" s="6">
        <f t="shared" si="266"/>
        <v>0</v>
      </c>
      <c r="DN96" s="6">
        <f t="shared" si="266"/>
        <v>0</v>
      </c>
      <c r="DO96" s="6">
        <f>SUM(DO85, -DO92,)</f>
        <v>0</v>
      </c>
      <c r="DP96" s="6">
        <f>SUM(DP85, -DP92,)</f>
        <v>0</v>
      </c>
      <c r="DQ96" s="6">
        <f t="shared" ref="DQ96:DT96" si="267">SUM(DQ85, -DQ92)</f>
        <v>0</v>
      </c>
      <c r="DR96" s="6">
        <f t="shared" si="267"/>
        <v>0</v>
      </c>
      <c r="DS96" s="6">
        <f t="shared" si="267"/>
        <v>0</v>
      </c>
      <c r="DT96" s="6">
        <f t="shared" si="267"/>
        <v>0</v>
      </c>
      <c r="DU96" s="6">
        <f>SUM(DU85, -DU92,)</f>
        <v>0</v>
      </c>
      <c r="DV96" s="6">
        <f>SUM(DV85, -DV92,)</f>
        <v>0</v>
      </c>
      <c r="DW96" s="6">
        <f t="shared" ref="DW96:DZ96" si="268">SUM(DW85, -DW92)</f>
        <v>0</v>
      </c>
      <c r="DX96" s="6">
        <f t="shared" si="268"/>
        <v>0</v>
      </c>
      <c r="DY96" s="6">
        <f t="shared" si="268"/>
        <v>0</v>
      </c>
      <c r="DZ96" s="6">
        <f t="shared" si="268"/>
        <v>0</v>
      </c>
      <c r="EA96" s="6">
        <f>SUM(EA85, -EA92,)</f>
        <v>0</v>
      </c>
      <c r="EB96" s="6">
        <f>SUM(EB85, -EB92,)</f>
        <v>0</v>
      </c>
      <c r="EC96" s="6">
        <f t="shared" ref="EC96:EI96" si="269">SUM(EC85, -EC92)</f>
        <v>0</v>
      </c>
      <c r="ED96" s="6">
        <f t="shared" si="269"/>
        <v>0</v>
      </c>
      <c r="EE96" s="6">
        <f t="shared" si="269"/>
        <v>0</v>
      </c>
      <c r="EF96" s="6">
        <f t="shared" si="269"/>
        <v>0</v>
      </c>
      <c r="EG96" s="6">
        <f t="shared" si="269"/>
        <v>0</v>
      </c>
      <c r="EH96" s="6">
        <f t="shared" si="269"/>
        <v>0</v>
      </c>
      <c r="EI96" s="6">
        <f t="shared" si="269"/>
        <v>0</v>
      </c>
      <c r="EK96" s="6">
        <f>SUM(EK85, -EK92,)</f>
        <v>0</v>
      </c>
      <c r="EL96" s="6">
        <f>SUM(EL85, -EL92,)</f>
        <v>0</v>
      </c>
      <c r="EM96" s="6">
        <f t="shared" ref="EM96:EP96" si="270">SUM(EM85, -EM92)</f>
        <v>0</v>
      </c>
      <c r="EN96" s="6">
        <f t="shared" si="270"/>
        <v>0</v>
      </c>
      <c r="EO96" s="6">
        <f t="shared" si="270"/>
        <v>0</v>
      </c>
      <c r="EP96" s="6">
        <f t="shared" si="270"/>
        <v>0</v>
      </c>
      <c r="EQ96" s="6">
        <f>SUM(EQ85, -EQ92,)</f>
        <v>0</v>
      </c>
      <c r="ER96" s="6">
        <f>SUM(ER85, -ER92,)</f>
        <v>0</v>
      </c>
      <c r="ES96" s="6">
        <f t="shared" ref="ES96:EV96" si="271">SUM(ES85, -ES92)</f>
        <v>0</v>
      </c>
      <c r="ET96" s="6">
        <f t="shared" si="271"/>
        <v>0</v>
      </c>
      <c r="EU96" s="6">
        <f t="shared" si="271"/>
        <v>0</v>
      </c>
      <c r="EV96" s="6">
        <f t="shared" si="271"/>
        <v>0</v>
      </c>
      <c r="EW96" s="6">
        <f>SUM(EW85, -EW92,)</f>
        <v>0</v>
      </c>
      <c r="EX96" s="6">
        <f>SUM(EX85, -EX92,)</f>
        <v>0</v>
      </c>
      <c r="EY96" s="6">
        <f t="shared" ref="EY96:FB96" si="272">SUM(EY85, -EY92)</f>
        <v>0</v>
      </c>
      <c r="EZ96" s="6">
        <f t="shared" si="272"/>
        <v>0</v>
      </c>
      <c r="FA96" s="6">
        <f t="shared" si="272"/>
        <v>0</v>
      </c>
      <c r="FB96" s="6">
        <f t="shared" si="272"/>
        <v>0</v>
      </c>
      <c r="FC96" s="6">
        <f>SUM(FC85, -FC92,)</f>
        <v>0</v>
      </c>
      <c r="FD96" s="6">
        <f>SUM(FD85, -FD92,)</f>
        <v>0</v>
      </c>
      <c r="FE96" s="6">
        <f t="shared" ref="FE96:FH96" si="273">SUM(FE85, -FE92)</f>
        <v>0</v>
      </c>
      <c r="FF96" s="6">
        <f t="shared" si="273"/>
        <v>0</v>
      </c>
      <c r="FG96" s="6">
        <f t="shared" si="273"/>
        <v>0</v>
      </c>
      <c r="FH96" s="6">
        <f t="shared" si="273"/>
        <v>0</v>
      </c>
      <c r="FI96" s="6">
        <f>SUM(FI85, -FI92,)</f>
        <v>0</v>
      </c>
      <c r="FJ96" s="6">
        <f>SUM(FJ85, -FJ92,)</f>
        <v>0</v>
      </c>
      <c r="FK96" s="6">
        <f t="shared" ref="FK96:FN96" si="274">SUM(FK85, -FK92)</f>
        <v>0</v>
      </c>
      <c r="FL96" s="6">
        <f t="shared" si="274"/>
        <v>0</v>
      </c>
      <c r="FM96" s="6">
        <f t="shared" si="274"/>
        <v>0</v>
      </c>
      <c r="FN96" s="6">
        <f t="shared" si="274"/>
        <v>0</v>
      </c>
      <c r="FO96" s="6">
        <f>SUM(FO85, -FO92,)</f>
        <v>0</v>
      </c>
      <c r="FP96" s="6">
        <f>SUM(FP85, -FP92,)</f>
        <v>0</v>
      </c>
      <c r="FQ96" s="6">
        <f t="shared" ref="FQ96:FT96" si="275">SUM(FQ85, -FQ92)</f>
        <v>0</v>
      </c>
      <c r="FR96" s="6">
        <f t="shared" si="275"/>
        <v>0</v>
      </c>
      <c r="FS96" s="6">
        <f t="shared" si="275"/>
        <v>0</v>
      </c>
      <c r="FT96" s="6">
        <f t="shared" si="275"/>
        <v>0</v>
      </c>
      <c r="FU96" s="6">
        <f>SUM(FU85, -FU92,)</f>
        <v>0</v>
      </c>
      <c r="FV96" s="6">
        <f>SUM(FV85, -FV92,)</f>
        <v>0</v>
      </c>
      <c r="FW96" s="6">
        <f t="shared" ref="FW96:FZ96" si="276">SUM(FW85, -FW92)</f>
        <v>0</v>
      </c>
      <c r="FX96" s="6">
        <f t="shared" si="276"/>
        <v>0</v>
      </c>
      <c r="FY96" s="6">
        <f t="shared" si="276"/>
        <v>0</v>
      </c>
      <c r="FZ96" s="6">
        <f t="shared" si="276"/>
        <v>0</v>
      </c>
      <c r="GA96" s="6">
        <f>SUM(GA85, -GA92,)</f>
        <v>0</v>
      </c>
      <c r="GB96" s="6">
        <f>SUM(GB85, -GB92,)</f>
        <v>0</v>
      </c>
      <c r="GC96" s="6">
        <f t="shared" ref="GC96:GF96" si="277">SUM(GC85, -GC92)</f>
        <v>0</v>
      </c>
      <c r="GD96" s="6">
        <f t="shared" si="277"/>
        <v>0</v>
      </c>
      <c r="GE96" s="6">
        <f t="shared" si="277"/>
        <v>0</v>
      </c>
      <c r="GF96" s="6">
        <f t="shared" si="277"/>
        <v>0</v>
      </c>
      <c r="GG96" s="6">
        <f>SUM(GG85, -GG92,)</f>
        <v>0</v>
      </c>
      <c r="GH96" s="6">
        <f>SUM(GH85, -GH92,)</f>
        <v>0</v>
      </c>
      <c r="GI96" s="6">
        <f t="shared" ref="GI96:GL96" si="278">SUM(GI85, -GI92)</f>
        <v>0</v>
      </c>
      <c r="GJ96" s="6">
        <f t="shared" si="278"/>
        <v>0</v>
      </c>
      <c r="GK96" s="6">
        <f t="shared" si="278"/>
        <v>0</v>
      </c>
      <c r="GL96" s="6">
        <f t="shared" si="278"/>
        <v>0</v>
      </c>
      <c r="GM96" s="6">
        <f>SUM(GM85, -GM92,)</f>
        <v>0</v>
      </c>
      <c r="GN96" s="6">
        <f>SUM(GN85, -GN92,)</f>
        <v>0</v>
      </c>
      <c r="GO96" s="6">
        <f t="shared" ref="GO96:GR96" si="279">SUM(GO85, -GO92)</f>
        <v>0</v>
      </c>
      <c r="GP96" s="6">
        <f t="shared" si="279"/>
        <v>0</v>
      </c>
      <c r="GQ96" s="6">
        <f t="shared" si="279"/>
        <v>0</v>
      </c>
      <c r="GR96" s="6">
        <f t="shared" si="279"/>
        <v>0</v>
      </c>
      <c r="GS96" s="6">
        <f>SUM(GS85, -GS92,)</f>
        <v>0</v>
      </c>
      <c r="GT96" s="6">
        <f>SUM(GT85, -GT92,)</f>
        <v>0</v>
      </c>
      <c r="GU96" s="6">
        <f t="shared" ref="GU96:HA96" si="280">SUM(GU85, -GU92)</f>
        <v>0</v>
      </c>
      <c r="GV96" s="6">
        <f t="shared" si="280"/>
        <v>0</v>
      </c>
      <c r="GW96" s="6">
        <f t="shared" si="280"/>
        <v>0</v>
      </c>
      <c r="GX96" s="6">
        <f t="shared" si="280"/>
        <v>0</v>
      </c>
      <c r="GY96" s="6">
        <f t="shared" si="280"/>
        <v>0</v>
      </c>
      <c r="GZ96" s="6">
        <f t="shared" si="280"/>
        <v>0</v>
      </c>
      <c r="HA96" s="6">
        <f t="shared" si="280"/>
        <v>0</v>
      </c>
      <c r="HC96" s="6">
        <f>SUM(HC85, -HC92,)</f>
        <v>0</v>
      </c>
      <c r="HD96" s="6">
        <f>SUM(HD85, -HD92,)</f>
        <v>0</v>
      </c>
      <c r="HE96" s="6">
        <f t="shared" ref="HE96:HH96" si="281">SUM(HE85, -HE92)</f>
        <v>0</v>
      </c>
      <c r="HF96" s="6">
        <f t="shared" si="281"/>
        <v>0</v>
      </c>
      <c r="HG96" s="6">
        <f t="shared" si="281"/>
        <v>0</v>
      </c>
      <c r="HH96" s="6">
        <f t="shared" si="281"/>
        <v>0</v>
      </c>
      <c r="HI96" s="6">
        <f>SUM(HI85, -HI92,)</f>
        <v>0</v>
      </c>
      <c r="HJ96" s="6">
        <f>SUM(HJ85, -HJ92,)</f>
        <v>0</v>
      </c>
      <c r="HK96" s="6">
        <f t="shared" ref="HK96:HN96" si="282">SUM(HK85, -HK92)</f>
        <v>0</v>
      </c>
      <c r="HL96" s="6">
        <f t="shared" si="282"/>
        <v>0</v>
      </c>
      <c r="HM96" s="6">
        <f t="shared" si="282"/>
        <v>0</v>
      </c>
      <c r="HN96" s="6">
        <f t="shared" si="282"/>
        <v>0</v>
      </c>
      <c r="HO96" s="6">
        <f>SUM(HO85, -HO92,)</f>
        <v>0</v>
      </c>
      <c r="HP96" s="6">
        <f>SUM(HP85, -HP92,)</f>
        <v>0</v>
      </c>
      <c r="HQ96" s="6">
        <f t="shared" ref="HQ96:HT96" si="283">SUM(HQ85, -HQ92)</f>
        <v>0</v>
      </c>
      <c r="HR96" s="6">
        <f t="shared" si="283"/>
        <v>0</v>
      </c>
      <c r="HS96" s="6">
        <f t="shared" si="283"/>
        <v>0</v>
      </c>
      <c r="HT96" s="6">
        <f t="shared" si="283"/>
        <v>0</v>
      </c>
      <c r="HU96" s="6">
        <f>SUM(HU85, -HU92,)</f>
        <v>0</v>
      </c>
      <c r="HV96" s="6">
        <f>SUM(HV85, -HV92,)</f>
        <v>0</v>
      </c>
      <c r="HW96" s="6">
        <f t="shared" ref="HW96:HZ96" si="284">SUM(HW85, -HW92)</f>
        <v>0</v>
      </c>
      <c r="HX96" s="6">
        <f t="shared" si="284"/>
        <v>0</v>
      </c>
      <c r="HY96" s="6">
        <f t="shared" si="284"/>
        <v>0</v>
      </c>
      <c r="HZ96" s="6">
        <f t="shared" si="284"/>
        <v>0</v>
      </c>
      <c r="IA96" s="6">
        <f>SUM(IA85, -IA92,)</f>
        <v>0</v>
      </c>
      <c r="IB96" s="6">
        <f>SUM(IB85, -IB92,)</f>
        <v>0</v>
      </c>
      <c r="IC96" s="6">
        <f t="shared" ref="IC96:IF96" si="285">SUM(IC85, -IC92)</f>
        <v>0</v>
      </c>
      <c r="ID96" s="6">
        <f t="shared" si="285"/>
        <v>0</v>
      </c>
      <c r="IE96" s="6">
        <f t="shared" si="285"/>
        <v>0</v>
      </c>
      <c r="IF96" s="6">
        <f t="shared" si="285"/>
        <v>0</v>
      </c>
      <c r="IG96" s="6">
        <f>SUM(IG85, -IG92,)</f>
        <v>0</v>
      </c>
      <c r="IH96" s="6">
        <f>SUM(IH85, -IH92,)</f>
        <v>0</v>
      </c>
      <c r="II96" s="6">
        <f t="shared" ref="II96:IL96" si="286">SUM(II85, -II92)</f>
        <v>0</v>
      </c>
      <c r="IJ96" s="6">
        <f t="shared" si="286"/>
        <v>0</v>
      </c>
      <c r="IK96" s="6">
        <f t="shared" si="286"/>
        <v>0</v>
      </c>
      <c r="IL96" s="6">
        <f t="shared" si="286"/>
        <v>0</v>
      </c>
      <c r="IM96" s="6">
        <f>SUM(IM85, -IM92,)</f>
        <v>0</v>
      </c>
      <c r="IN96" s="6">
        <f>SUM(IN85, -IN92,)</f>
        <v>0</v>
      </c>
      <c r="IO96" s="6">
        <f t="shared" ref="IO96:IR96" si="287">SUM(IO85, -IO92)</f>
        <v>0</v>
      </c>
      <c r="IP96" s="6">
        <f t="shared" si="287"/>
        <v>0</v>
      </c>
      <c r="IQ96" s="6">
        <f t="shared" si="287"/>
        <v>0</v>
      </c>
      <c r="IR96" s="6">
        <f t="shared" si="287"/>
        <v>0</v>
      </c>
      <c r="IS96" s="6">
        <f>SUM(IS85, -IS92,)</f>
        <v>0</v>
      </c>
      <c r="IT96" s="6">
        <f>SUM(IT85, -IT92,)</f>
        <v>0</v>
      </c>
      <c r="IU96" s="6">
        <f t="shared" ref="IU96:IX96" si="288">SUM(IU85, -IU92)</f>
        <v>0</v>
      </c>
      <c r="IV96" s="6">
        <f t="shared" si="288"/>
        <v>0</v>
      </c>
      <c r="IW96" s="6">
        <f t="shared" si="288"/>
        <v>0</v>
      </c>
      <c r="IX96" s="6">
        <f t="shared" si="288"/>
        <v>0</v>
      </c>
      <c r="IY96" s="6">
        <f>SUM(IY85, -IY92,)</f>
        <v>0</v>
      </c>
      <c r="IZ96" s="6">
        <f>SUM(IZ85, -IZ92,)</f>
        <v>0</v>
      </c>
      <c r="JA96" s="6">
        <f t="shared" ref="JA96:JD96" si="289">SUM(JA85, -JA92)</f>
        <v>0</v>
      </c>
      <c r="JB96" s="6">
        <f t="shared" si="289"/>
        <v>0</v>
      </c>
      <c r="JC96" s="6">
        <f t="shared" si="289"/>
        <v>0</v>
      </c>
      <c r="JD96" s="6">
        <f t="shared" si="289"/>
        <v>0</v>
      </c>
      <c r="JE96" s="6">
        <f>SUM(JE85, -JE92,)</f>
        <v>0</v>
      </c>
      <c r="JF96" s="6">
        <f>SUM(JF85, -JF92,)</f>
        <v>0</v>
      </c>
      <c r="JG96" s="6">
        <f t="shared" ref="JG96:JJ96" si="290">SUM(JG85, -JG92)</f>
        <v>0</v>
      </c>
      <c r="JH96" s="6">
        <f t="shared" si="290"/>
        <v>0</v>
      </c>
      <c r="JI96" s="6">
        <f t="shared" si="290"/>
        <v>0</v>
      </c>
      <c r="JJ96" s="6">
        <f t="shared" si="290"/>
        <v>0</v>
      </c>
      <c r="JK96" s="6">
        <f>SUM(JK85, -JK92,)</f>
        <v>0</v>
      </c>
      <c r="JL96" s="6">
        <f>SUM(JL85, -JL92,)</f>
        <v>0</v>
      </c>
      <c r="JM96" s="6">
        <f t="shared" ref="JM96:JS96" si="291">SUM(JM85, -JM92)</f>
        <v>0</v>
      </c>
      <c r="JN96" s="6">
        <f t="shared" si="291"/>
        <v>0</v>
      </c>
      <c r="JO96" s="6">
        <f t="shared" si="291"/>
        <v>0</v>
      </c>
      <c r="JP96" s="6">
        <f t="shared" si="291"/>
        <v>0</v>
      </c>
      <c r="JQ96" s="6">
        <f t="shared" si="291"/>
        <v>0</v>
      </c>
      <c r="JR96" s="6">
        <f t="shared" si="291"/>
        <v>0</v>
      </c>
      <c r="JS96" s="6">
        <f t="shared" si="291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20" t="s">
        <v>39</v>
      </c>
      <c r="DD97" s="120" t="s">
        <v>39</v>
      </c>
      <c r="DE97" s="123" t="s">
        <v>45</v>
      </c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17">
        <f>SUM(DC55, -DC57)</f>
        <v>0.14679999999999999</v>
      </c>
      <c r="DD98" s="117">
        <f>SUM(DD55, -DD57)</f>
        <v>0.15440000000000001</v>
      </c>
      <c r="DE98" s="209">
        <f>SUM(DE56, -DE58)</f>
        <v>0.16460000000000002</v>
      </c>
      <c r="DF98" s="6">
        <f>SUM(DF85, -DF91,)</f>
        <v>0</v>
      </c>
      <c r="DG98" s="6">
        <f>SUM(DG86, -DG92)</f>
        <v>0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169" t="s">
        <v>41</v>
      </c>
      <c r="DD99" s="169" t="s">
        <v>41</v>
      </c>
      <c r="DE99" s="124" t="s">
        <v>40</v>
      </c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92">SUM(BS56, -BS58)</f>
        <v>0.1308</v>
      </c>
      <c r="BT100" s="117">
        <f t="shared" si="292"/>
        <v>0.11999999999999998</v>
      </c>
      <c r="BU100" s="179">
        <f t="shared" si="292"/>
        <v>0.13389999999999999</v>
      </c>
      <c r="BV100" s="149">
        <f t="shared" si="292"/>
        <v>0.14529999999999998</v>
      </c>
      <c r="BW100" s="119">
        <f t="shared" si="292"/>
        <v>0.15360000000000001</v>
      </c>
      <c r="BX100" s="179">
        <f t="shared" si="292"/>
        <v>0.15440000000000001</v>
      </c>
      <c r="BY100" s="226">
        <f t="shared" si="292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21">
        <f>SUM(DC53, -DC55)</f>
        <v>0.1212</v>
      </c>
      <c r="DD100" s="121">
        <f>SUM(DD53, -DD55)</f>
        <v>0.1109</v>
      </c>
      <c r="DE100" s="121">
        <f>SUM(DE54, -DE55)</f>
        <v>0.16309999999999999</v>
      </c>
      <c r="DF100" s="6">
        <f>SUM(DF86, -DF92)</f>
        <v>0</v>
      </c>
      <c r="DG100" s="6">
        <f>SUM(DG85, -DG91)</f>
        <v>0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24" t="s">
        <v>40</v>
      </c>
      <c r="DD101" s="124" t="s">
        <v>40</v>
      </c>
      <c r="DE101" s="120" t="s">
        <v>39</v>
      </c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93">SUM(BL57, -BL58)</f>
        <v>0.11630000000000001</v>
      </c>
      <c r="BM102" s="117">
        <f t="shared" si="293"/>
        <v>0.11269999999999999</v>
      </c>
      <c r="BN102" s="177">
        <f t="shared" si="293"/>
        <v>0.11739999999999999</v>
      </c>
      <c r="BO102" s="119">
        <f t="shared" si="293"/>
        <v>0.1109</v>
      </c>
      <c r="BP102" s="119">
        <f t="shared" si="293"/>
        <v>0.11410000000000001</v>
      </c>
      <c r="BQ102" s="119">
        <f t="shared" si="293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21">
        <f>SUM(DC54, -DC55)</f>
        <v>0.1018</v>
      </c>
      <c r="DD102" s="121">
        <f>SUM(DD54, -DD55)</f>
        <v>9.7900000000000001E-2</v>
      </c>
      <c r="DE102" s="117">
        <f>SUM(DE55, -DE57)</f>
        <v>0.13940000000000002</v>
      </c>
      <c r="DF102" s="6">
        <f t="shared" ref="DE102:DH102" si="294">SUM(DF91, -DF98)</f>
        <v>0</v>
      </c>
      <c r="DG102" s="6">
        <f t="shared" si="294"/>
        <v>0</v>
      </c>
      <c r="DH102" s="6">
        <f t="shared" si="294"/>
        <v>0</v>
      </c>
      <c r="DI102" s="6">
        <f>SUM(DI91, -DI98,)</f>
        <v>0</v>
      </c>
      <c r="DJ102" s="6">
        <f>SUM(DJ91, -DJ98,)</f>
        <v>0</v>
      </c>
      <c r="DK102" s="6">
        <f t="shared" ref="DK102:DN102" si="295">SUM(DK91, -DK98)</f>
        <v>0</v>
      </c>
      <c r="DL102" s="6">
        <f t="shared" si="295"/>
        <v>0</v>
      </c>
      <c r="DM102" s="6">
        <f t="shared" si="295"/>
        <v>0</v>
      </c>
      <c r="DN102" s="6">
        <f t="shared" si="295"/>
        <v>0</v>
      </c>
      <c r="DO102" s="6">
        <f>SUM(DO91, -DO98,)</f>
        <v>0</v>
      </c>
      <c r="DP102" s="6">
        <f>SUM(DP91, -DP98,)</f>
        <v>0</v>
      </c>
      <c r="DQ102" s="6">
        <f t="shared" ref="DQ102:DT102" si="296">SUM(DQ91, -DQ98)</f>
        <v>0</v>
      </c>
      <c r="DR102" s="6">
        <f t="shared" si="296"/>
        <v>0</v>
      </c>
      <c r="DS102" s="6">
        <f t="shared" si="296"/>
        <v>0</v>
      </c>
      <c r="DT102" s="6">
        <f t="shared" si="296"/>
        <v>0</v>
      </c>
      <c r="DU102" s="6">
        <f>SUM(DU91, -DU98,)</f>
        <v>0</v>
      </c>
      <c r="DV102" s="6">
        <f>SUM(DV91, -DV98,)</f>
        <v>0</v>
      </c>
      <c r="DW102" s="6">
        <f t="shared" ref="DW102:DZ102" si="297">SUM(DW91, -DW98)</f>
        <v>0</v>
      </c>
      <c r="DX102" s="6">
        <f t="shared" si="297"/>
        <v>0</v>
      </c>
      <c r="DY102" s="6">
        <f t="shared" si="297"/>
        <v>0</v>
      </c>
      <c r="DZ102" s="6">
        <f t="shared" si="297"/>
        <v>0</v>
      </c>
      <c r="EA102" s="6">
        <f>SUM(EA91, -EA98,)</f>
        <v>0</v>
      </c>
      <c r="EB102" s="6">
        <f>SUM(EB91, -EB98,)</f>
        <v>0</v>
      </c>
      <c r="EC102" s="6">
        <f t="shared" ref="EC102:EI102" si="298">SUM(EC91, -EC98)</f>
        <v>0</v>
      </c>
      <c r="ED102" s="6">
        <f t="shared" si="298"/>
        <v>0</v>
      </c>
      <c r="EE102" s="6">
        <f t="shared" si="298"/>
        <v>0</v>
      </c>
      <c r="EF102" s="6">
        <f t="shared" si="298"/>
        <v>0</v>
      </c>
      <c r="EG102" s="6">
        <f t="shared" si="298"/>
        <v>0</v>
      </c>
      <c r="EH102" s="6">
        <f t="shared" si="298"/>
        <v>0</v>
      </c>
      <c r="EI102" s="6">
        <f t="shared" si="298"/>
        <v>0</v>
      </c>
      <c r="EK102" s="6">
        <f>SUM(EK91, -EK98,)</f>
        <v>0</v>
      </c>
      <c r="EL102" s="6">
        <f>SUM(EL91, -EL98,)</f>
        <v>0</v>
      </c>
      <c r="EM102" s="6">
        <f t="shared" ref="EM102:EP102" si="299">SUM(EM91, -EM98)</f>
        <v>0</v>
      </c>
      <c r="EN102" s="6">
        <f t="shared" si="299"/>
        <v>0</v>
      </c>
      <c r="EO102" s="6">
        <f t="shared" si="299"/>
        <v>0</v>
      </c>
      <c r="EP102" s="6">
        <f t="shared" si="299"/>
        <v>0</v>
      </c>
      <c r="EQ102" s="6">
        <f>SUM(EQ91, -EQ98,)</f>
        <v>0</v>
      </c>
      <c r="ER102" s="6">
        <f>SUM(ER91, -ER98,)</f>
        <v>0</v>
      </c>
      <c r="ES102" s="6">
        <f t="shared" ref="ES102:EV102" si="300">SUM(ES91, -ES98)</f>
        <v>0</v>
      </c>
      <c r="ET102" s="6">
        <f t="shared" si="300"/>
        <v>0</v>
      </c>
      <c r="EU102" s="6">
        <f t="shared" si="300"/>
        <v>0</v>
      </c>
      <c r="EV102" s="6">
        <f t="shared" si="300"/>
        <v>0</v>
      </c>
      <c r="EW102" s="6">
        <f>SUM(EW91, -EW98,)</f>
        <v>0</v>
      </c>
      <c r="EX102" s="6">
        <f>SUM(EX91, -EX98,)</f>
        <v>0</v>
      </c>
      <c r="EY102" s="6">
        <f t="shared" ref="EY102:FB102" si="301">SUM(EY91, -EY98)</f>
        <v>0</v>
      </c>
      <c r="EZ102" s="6">
        <f t="shared" si="301"/>
        <v>0</v>
      </c>
      <c r="FA102" s="6">
        <f t="shared" si="301"/>
        <v>0</v>
      </c>
      <c r="FB102" s="6">
        <f t="shared" si="301"/>
        <v>0</v>
      </c>
      <c r="FC102" s="6">
        <f>SUM(FC91, -FC98,)</f>
        <v>0</v>
      </c>
      <c r="FD102" s="6">
        <f>SUM(FD91, -FD98,)</f>
        <v>0</v>
      </c>
      <c r="FE102" s="6">
        <f t="shared" ref="FE102:FH102" si="302">SUM(FE91, -FE98)</f>
        <v>0</v>
      </c>
      <c r="FF102" s="6">
        <f t="shared" si="302"/>
        <v>0</v>
      </c>
      <c r="FG102" s="6">
        <f t="shared" si="302"/>
        <v>0</v>
      </c>
      <c r="FH102" s="6">
        <f t="shared" si="302"/>
        <v>0</v>
      </c>
      <c r="FI102" s="6">
        <f>SUM(FI91, -FI98,)</f>
        <v>0</v>
      </c>
      <c r="FJ102" s="6">
        <f>SUM(FJ91, -FJ98,)</f>
        <v>0</v>
      </c>
      <c r="FK102" s="6">
        <f t="shared" ref="FK102:FN102" si="303">SUM(FK91, -FK98)</f>
        <v>0</v>
      </c>
      <c r="FL102" s="6">
        <f t="shared" si="303"/>
        <v>0</v>
      </c>
      <c r="FM102" s="6">
        <f t="shared" si="303"/>
        <v>0</v>
      </c>
      <c r="FN102" s="6">
        <f t="shared" si="303"/>
        <v>0</v>
      </c>
      <c r="FO102" s="6">
        <f>SUM(FO91, -FO98,)</f>
        <v>0</v>
      </c>
      <c r="FP102" s="6">
        <f>SUM(FP91, -FP98,)</f>
        <v>0</v>
      </c>
      <c r="FQ102" s="6">
        <f t="shared" ref="FQ102:FT102" si="304">SUM(FQ91, -FQ98)</f>
        <v>0</v>
      </c>
      <c r="FR102" s="6">
        <f t="shared" si="304"/>
        <v>0</v>
      </c>
      <c r="FS102" s="6">
        <f t="shared" si="304"/>
        <v>0</v>
      </c>
      <c r="FT102" s="6">
        <f t="shared" si="304"/>
        <v>0</v>
      </c>
      <c r="FU102" s="6">
        <f>SUM(FU91, -FU98,)</f>
        <v>0</v>
      </c>
      <c r="FV102" s="6">
        <f>SUM(FV91, -FV98,)</f>
        <v>0</v>
      </c>
      <c r="FW102" s="6">
        <f t="shared" ref="FW102:FZ102" si="305">SUM(FW91, -FW98)</f>
        <v>0</v>
      </c>
      <c r="FX102" s="6">
        <f t="shared" si="305"/>
        <v>0</v>
      </c>
      <c r="FY102" s="6">
        <f t="shared" si="305"/>
        <v>0</v>
      </c>
      <c r="FZ102" s="6">
        <f t="shared" si="305"/>
        <v>0</v>
      </c>
      <c r="GA102" s="6">
        <f>SUM(GA91, -GA98,)</f>
        <v>0</v>
      </c>
      <c r="GB102" s="6">
        <f>SUM(GB91, -GB98,)</f>
        <v>0</v>
      </c>
      <c r="GC102" s="6">
        <f t="shared" ref="GC102:GF102" si="306">SUM(GC91, -GC98)</f>
        <v>0</v>
      </c>
      <c r="GD102" s="6">
        <f t="shared" si="306"/>
        <v>0</v>
      </c>
      <c r="GE102" s="6">
        <f t="shared" si="306"/>
        <v>0</v>
      </c>
      <c r="GF102" s="6">
        <f t="shared" si="306"/>
        <v>0</v>
      </c>
      <c r="GG102" s="6">
        <f>SUM(GG91, -GG98,)</f>
        <v>0</v>
      </c>
      <c r="GH102" s="6">
        <f>SUM(GH91, -GH98,)</f>
        <v>0</v>
      </c>
      <c r="GI102" s="6">
        <f t="shared" ref="GI102:GL102" si="307">SUM(GI91, -GI98)</f>
        <v>0</v>
      </c>
      <c r="GJ102" s="6">
        <f t="shared" si="307"/>
        <v>0</v>
      </c>
      <c r="GK102" s="6">
        <f t="shared" si="307"/>
        <v>0</v>
      </c>
      <c r="GL102" s="6">
        <f t="shared" si="307"/>
        <v>0</v>
      </c>
      <c r="GM102" s="6">
        <f>SUM(GM91, -GM98,)</f>
        <v>0</v>
      </c>
      <c r="GN102" s="6">
        <f>SUM(GN91, -GN98,)</f>
        <v>0</v>
      </c>
      <c r="GO102" s="6">
        <f t="shared" ref="GO102:GR102" si="308">SUM(GO91, -GO98)</f>
        <v>0</v>
      </c>
      <c r="GP102" s="6">
        <f t="shared" si="308"/>
        <v>0</v>
      </c>
      <c r="GQ102" s="6">
        <f t="shared" si="308"/>
        <v>0</v>
      </c>
      <c r="GR102" s="6">
        <f t="shared" si="308"/>
        <v>0</v>
      </c>
      <c r="GS102" s="6">
        <f>SUM(GS91, -GS98,)</f>
        <v>0</v>
      </c>
      <c r="GT102" s="6">
        <f>SUM(GT91, -GT98,)</f>
        <v>0</v>
      </c>
      <c r="GU102" s="6">
        <f t="shared" ref="GU102:HA102" si="309">SUM(GU91, -GU98)</f>
        <v>0</v>
      </c>
      <c r="GV102" s="6">
        <f t="shared" si="309"/>
        <v>0</v>
      </c>
      <c r="GW102" s="6">
        <f t="shared" si="309"/>
        <v>0</v>
      </c>
      <c r="GX102" s="6">
        <f t="shared" si="309"/>
        <v>0</v>
      </c>
      <c r="GY102" s="6">
        <f t="shared" si="309"/>
        <v>0</v>
      </c>
      <c r="GZ102" s="6">
        <f t="shared" si="309"/>
        <v>0</v>
      </c>
      <c r="HA102" s="6">
        <f t="shared" si="309"/>
        <v>0</v>
      </c>
      <c r="HC102" s="6">
        <f>SUM(HC91, -HC98,)</f>
        <v>0</v>
      </c>
      <c r="HD102" s="6">
        <f>SUM(HD91, -HD98,)</f>
        <v>0</v>
      </c>
      <c r="HE102" s="6">
        <f t="shared" ref="HE102:HH102" si="310">SUM(HE91, -HE98)</f>
        <v>0</v>
      </c>
      <c r="HF102" s="6">
        <f t="shared" si="310"/>
        <v>0</v>
      </c>
      <c r="HG102" s="6">
        <f t="shared" si="310"/>
        <v>0</v>
      </c>
      <c r="HH102" s="6">
        <f t="shared" si="310"/>
        <v>0</v>
      </c>
      <c r="HI102" s="6">
        <f>SUM(HI91, -HI98,)</f>
        <v>0</v>
      </c>
      <c r="HJ102" s="6">
        <f>SUM(HJ91, -HJ98,)</f>
        <v>0</v>
      </c>
      <c r="HK102" s="6">
        <f t="shared" ref="HK102:HN102" si="311">SUM(HK91, -HK98)</f>
        <v>0</v>
      </c>
      <c r="HL102" s="6">
        <f t="shared" si="311"/>
        <v>0</v>
      </c>
      <c r="HM102" s="6">
        <f t="shared" si="311"/>
        <v>0</v>
      </c>
      <c r="HN102" s="6">
        <f t="shared" si="311"/>
        <v>0</v>
      </c>
      <c r="HO102" s="6">
        <f>SUM(HO91, -HO98,)</f>
        <v>0</v>
      </c>
      <c r="HP102" s="6">
        <f>SUM(HP91, -HP98,)</f>
        <v>0</v>
      </c>
      <c r="HQ102" s="6">
        <f t="shared" ref="HQ102:HT102" si="312">SUM(HQ91, -HQ98)</f>
        <v>0</v>
      </c>
      <c r="HR102" s="6">
        <f t="shared" si="312"/>
        <v>0</v>
      </c>
      <c r="HS102" s="6">
        <f t="shared" si="312"/>
        <v>0</v>
      </c>
      <c r="HT102" s="6">
        <f t="shared" si="312"/>
        <v>0</v>
      </c>
      <c r="HU102" s="6">
        <f>SUM(HU91, -HU98,)</f>
        <v>0</v>
      </c>
      <c r="HV102" s="6">
        <f>SUM(HV91, -HV98,)</f>
        <v>0</v>
      </c>
      <c r="HW102" s="6">
        <f t="shared" ref="HW102:HZ102" si="313">SUM(HW91, -HW98)</f>
        <v>0</v>
      </c>
      <c r="HX102" s="6">
        <f t="shared" si="313"/>
        <v>0</v>
      </c>
      <c r="HY102" s="6">
        <f t="shared" si="313"/>
        <v>0</v>
      </c>
      <c r="HZ102" s="6">
        <f t="shared" si="313"/>
        <v>0</v>
      </c>
      <c r="IA102" s="6">
        <f>SUM(IA91, -IA98,)</f>
        <v>0</v>
      </c>
      <c r="IB102" s="6">
        <f>SUM(IB91, -IB98,)</f>
        <v>0</v>
      </c>
      <c r="IC102" s="6">
        <f t="shared" ref="IC102:IF102" si="314">SUM(IC91, -IC98)</f>
        <v>0</v>
      </c>
      <c r="ID102" s="6">
        <f t="shared" si="314"/>
        <v>0</v>
      </c>
      <c r="IE102" s="6">
        <f t="shared" si="314"/>
        <v>0</v>
      </c>
      <c r="IF102" s="6">
        <f t="shared" si="314"/>
        <v>0</v>
      </c>
      <c r="IG102" s="6">
        <f>SUM(IG91, -IG98,)</f>
        <v>0</v>
      </c>
      <c r="IH102" s="6">
        <f>SUM(IH91, -IH98,)</f>
        <v>0</v>
      </c>
      <c r="II102" s="6">
        <f t="shared" ref="II102:IL102" si="315">SUM(II91, -II98)</f>
        <v>0</v>
      </c>
      <c r="IJ102" s="6">
        <f t="shared" si="315"/>
        <v>0</v>
      </c>
      <c r="IK102" s="6">
        <f t="shared" si="315"/>
        <v>0</v>
      </c>
      <c r="IL102" s="6">
        <f t="shared" si="315"/>
        <v>0</v>
      </c>
      <c r="IM102" s="6">
        <f>SUM(IM91, -IM98,)</f>
        <v>0</v>
      </c>
      <c r="IN102" s="6">
        <f>SUM(IN91, -IN98,)</f>
        <v>0</v>
      </c>
      <c r="IO102" s="6">
        <f t="shared" ref="IO102:IR102" si="316">SUM(IO91, -IO98)</f>
        <v>0</v>
      </c>
      <c r="IP102" s="6">
        <f t="shared" si="316"/>
        <v>0</v>
      </c>
      <c r="IQ102" s="6">
        <f t="shared" si="316"/>
        <v>0</v>
      </c>
      <c r="IR102" s="6">
        <f t="shared" si="316"/>
        <v>0</v>
      </c>
      <c r="IS102" s="6">
        <f>SUM(IS91, -IS98,)</f>
        <v>0</v>
      </c>
      <c r="IT102" s="6">
        <f>SUM(IT91, -IT98,)</f>
        <v>0</v>
      </c>
      <c r="IU102" s="6">
        <f t="shared" ref="IU102:IX102" si="317">SUM(IU91, -IU98)</f>
        <v>0</v>
      </c>
      <c r="IV102" s="6">
        <f t="shared" si="317"/>
        <v>0</v>
      </c>
      <c r="IW102" s="6">
        <f t="shared" si="317"/>
        <v>0</v>
      </c>
      <c r="IX102" s="6">
        <f t="shared" si="317"/>
        <v>0</v>
      </c>
      <c r="IY102" s="6">
        <f>SUM(IY91, -IY98,)</f>
        <v>0</v>
      </c>
      <c r="IZ102" s="6">
        <f>SUM(IZ91, -IZ98,)</f>
        <v>0</v>
      </c>
      <c r="JA102" s="6">
        <f t="shared" ref="JA102:JD102" si="318">SUM(JA91, -JA98)</f>
        <v>0</v>
      </c>
      <c r="JB102" s="6">
        <f t="shared" si="318"/>
        <v>0</v>
      </c>
      <c r="JC102" s="6">
        <f t="shared" si="318"/>
        <v>0</v>
      </c>
      <c r="JD102" s="6">
        <f t="shared" si="318"/>
        <v>0</v>
      </c>
      <c r="JE102" s="6">
        <f>SUM(JE91, -JE98,)</f>
        <v>0</v>
      </c>
      <c r="JF102" s="6">
        <f>SUM(JF91, -JF98,)</f>
        <v>0</v>
      </c>
      <c r="JG102" s="6">
        <f t="shared" ref="JG102:JJ102" si="319">SUM(JG91, -JG98)</f>
        <v>0</v>
      </c>
      <c r="JH102" s="6">
        <f t="shared" si="319"/>
        <v>0</v>
      </c>
      <c r="JI102" s="6">
        <f t="shared" si="319"/>
        <v>0</v>
      </c>
      <c r="JJ102" s="6">
        <f t="shared" si="319"/>
        <v>0</v>
      </c>
      <c r="JK102" s="6">
        <f>SUM(JK91, -JK98,)</f>
        <v>0</v>
      </c>
      <c r="JL102" s="6">
        <f>SUM(JL91, -JL98,)</f>
        <v>0</v>
      </c>
      <c r="JM102" s="6">
        <f t="shared" ref="JM102:JS102" si="320">SUM(JM91, -JM98)</f>
        <v>0</v>
      </c>
      <c r="JN102" s="6">
        <f t="shared" si="320"/>
        <v>0</v>
      </c>
      <c r="JO102" s="6">
        <f t="shared" si="320"/>
        <v>0</v>
      </c>
      <c r="JP102" s="6">
        <f t="shared" si="320"/>
        <v>0</v>
      </c>
      <c r="JQ102" s="6">
        <f t="shared" si="320"/>
        <v>0</v>
      </c>
      <c r="JR102" s="6">
        <f t="shared" si="320"/>
        <v>0</v>
      </c>
      <c r="JS102" s="6">
        <f t="shared" si="32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23" t="s">
        <v>46</v>
      </c>
      <c r="DD103" s="118" t="s">
        <v>65</v>
      </c>
      <c r="DE103" s="123" t="s">
        <v>46</v>
      </c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21">SUM(BE56, -BE58)</f>
        <v>0.1037</v>
      </c>
      <c r="BF104" s="167">
        <f t="shared" si="321"/>
        <v>0.1012</v>
      </c>
      <c r="BG104" s="209">
        <f t="shared" si="321"/>
        <v>0.10639999999999999</v>
      </c>
      <c r="BH104" s="179">
        <f t="shared" si="321"/>
        <v>0.1026</v>
      </c>
      <c r="BI104" s="149">
        <f t="shared" si="321"/>
        <v>0.10390000000000001</v>
      </c>
      <c r="BJ104" s="119">
        <f t="shared" si="32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8">
        <f>SUM(DC56, -DC57)</f>
        <v>9.1799999999999993E-2</v>
      </c>
      <c r="DD104" s="121">
        <f>SUM(DD51, -DD54)</f>
        <v>9.4100000000000003E-2</v>
      </c>
      <c r="DE104" s="248">
        <f>SUM(DE56, -DE57)</f>
        <v>0.11520000000000001</v>
      </c>
      <c r="DF104" s="6">
        <f>SUM(DF91, -DF97,)</f>
        <v>0</v>
      </c>
      <c r="DG104" s="6">
        <f>SUM(DG92, -DG98)</f>
        <v>0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18" t="s">
        <v>65</v>
      </c>
      <c r="DD105" s="123" t="s">
        <v>46</v>
      </c>
      <c r="DE105" s="189" t="s">
        <v>53</v>
      </c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21">
        <f>SUM(DC51, -DC54)</f>
        <v>8.4699999999999984E-2</v>
      </c>
      <c r="DD106" s="248">
        <f>SUM(DD56, -DD57)</f>
        <v>9.0400000000000008E-2</v>
      </c>
      <c r="DE106" s="209">
        <f>SUM(DE51, -DE54)</f>
        <v>8.249999999999999E-2</v>
      </c>
      <c r="DF106" s="6">
        <f>SUM(DF92, -DF98)</f>
        <v>0</v>
      </c>
      <c r="DG106" s="6">
        <f>SUM(DG91, -DG97)</f>
        <v>0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15" t="s">
        <v>57</v>
      </c>
      <c r="DD107" s="118" t="s">
        <v>68</v>
      </c>
      <c r="DE107" s="261" t="s">
        <v>54</v>
      </c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17">
        <f>SUM(DC57, -DC58)</f>
        <v>7.3399999999999993E-2</v>
      </c>
      <c r="DD108" s="117">
        <f>SUM(DD51, -DD53)</f>
        <v>8.1100000000000005E-2</v>
      </c>
      <c r="DE108" s="121">
        <f>SUM(DE51, -DE53)</f>
        <v>6.0099999999999987E-2</v>
      </c>
      <c r="DF108" s="6">
        <f t="shared" ref="DE108:DH108" si="322">SUM(DF97, -DF104)</f>
        <v>0</v>
      </c>
      <c r="DG108" s="6">
        <f t="shared" si="322"/>
        <v>0</v>
      </c>
      <c r="DH108" s="6">
        <f t="shared" si="322"/>
        <v>0</v>
      </c>
      <c r="DI108" s="6">
        <f>SUM(DI97, -DI104,)</f>
        <v>0</v>
      </c>
      <c r="DJ108" s="6">
        <f>SUM(DJ97, -DJ104,)</f>
        <v>0</v>
      </c>
      <c r="DK108" s="6">
        <f t="shared" ref="DK108:DN108" si="323">SUM(DK97, -DK104)</f>
        <v>0</v>
      </c>
      <c r="DL108" s="6">
        <f t="shared" si="323"/>
        <v>0</v>
      </c>
      <c r="DM108" s="6">
        <f t="shared" si="323"/>
        <v>0</v>
      </c>
      <c r="DN108" s="6">
        <f t="shared" si="323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4">SUM(DQ97, -DQ104)</f>
        <v>0</v>
      </c>
      <c r="DR108" s="6">
        <f t="shared" si="324"/>
        <v>0</v>
      </c>
      <c r="DS108" s="6">
        <f t="shared" si="324"/>
        <v>0</v>
      </c>
      <c r="DT108" s="6">
        <f t="shared" si="324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5">SUM(DW97, -DW104)</f>
        <v>0</v>
      </c>
      <c r="DX108" s="6">
        <f t="shared" si="325"/>
        <v>0</v>
      </c>
      <c r="DY108" s="6">
        <f t="shared" si="325"/>
        <v>0</v>
      </c>
      <c r="DZ108" s="6">
        <f t="shared" si="325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6">SUM(EC97, -EC104)</f>
        <v>0</v>
      </c>
      <c r="ED108" s="6">
        <f t="shared" si="326"/>
        <v>0</v>
      </c>
      <c r="EE108" s="6">
        <f t="shared" si="326"/>
        <v>0</v>
      </c>
      <c r="EF108" s="6">
        <f t="shared" si="326"/>
        <v>0</v>
      </c>
      <c r="EG108" s="6">
        <f t="shared" si="326"/>
        <v>0</v>
      </c>
      <c r="EH108" s="6">
        <f t="shared" si="326"/>
        <v>0</v>
      </c>
      <c r="EI108" s="6">
        <f t="shared" si="326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7">SUM(EM97, -EM104)</f>
        <v>0</v>
      </c>
      <c r="EN108" s="6">
        <f t="shared" si="327"/>
        <v>0</v>
      </c>
      <c r="EO108" s="6">
        <f t="shared" si="327"/>
        <v>0</v>
      </c>
      <c r="EP108" s="6">
        <f t="shared" si="327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8">SUM(ES97, -ES104)</f>
        <v>0</v>
      </c>
      <c r="ET108" s="6">
        <f t="shared" si="328"/>
        <v>0</v>
      </c>
      <c r="EU108" s="6">
        <f t="shared" si="328"/>
        <v>0</v>
      </c>
      <c r="EV108" s="6">
        <f t="shared" si="328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9">SUM(EY97, -EY104)</f>
        <v>0</v>
      </c>
      <c r="EZ108" s="6">
        <f t="shared" si="329"/>
        <v>0</v>
      </c>
      <c r="FA108" s="6">
        <f t="shared" si="329"/>
        <v>0</v>
      </c>
      <c r="FB108" s="6">
        <f t="shared" si="329"/>
        <v>0</v>
      </c>
      <c r="FC108" s="6">
        <f>SUM(FC97, -FC104,)</f>
        <v>0</v>
      </c>
      <c r="FD108" s="6">
        <f>SUM(FD97, -FD104,)</f>
        <v>0</v>
      </c>
      <c r="FE108" s="6">
        <f t="shared" ref="FE108:FH108" si="330">SUM(FE97, -FE104)</f>
        <v>0</v>
      </c>
      <c r="FF108" s="6">
        <f t="shared" si="330"/>
        <v>0</v>
      </c>
      <c r="FG108" s="6">
        <f t="shared" si="330"/>
        <v>0</v>
      </c>
      <c r="FH108" s="6">
        <f t="shared" si="330"/>
        <v>0</v>
      </c>
      <c r="FI108" s="6">
        <f>SUM(FI97, -FI104,)</f>
        <v>0</v>
      </c>
      <c r="FJ108" s="6">
        <f>SUM(FJ97, -FJ104,)</f>
        <v>0</v>
      </c>
      <c r="FK108" s="6">
        <f t="shared" ref="FK108:FN108" si="331">SUM(FK97, -FK104)</f>
        <v>0</v>
      </c>
      <c r="FL108" s="6">
        <f t="shared" si="331"/>
        <v>0</v>
      </c>
      <c r="FM108" s="6">
        <f t="shared" si="331"/>
        <v>0</v>
      </c>
      <c r="FN108" s="6">
        <f t="shared" si="331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2">SUM(FQ97, -FQ104)</f>
        <v>0</v>
      </c>
      <c r="FR108" s="6">
        <f t="shared" si="332"/>
        <v>0</v>
      </c>
      <c r="FS108" s="6">
        <f t="shared" si="332"/>
        <v>0</v>
      </c>
      <c r="FT108" s="6">
        <f t="shared" si="332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3">SUM(FW97, -FW104)</f>
        <v>0</v>
      </c>
      <c r="FX108" s="6">
        <f t="shared" si="333"/>
        <v>0</v>
      </c>
      <c r="FY108" s="6">
        <f t="shared" si="333"/>
        <v>0</v>
      </c>
      <c r="FZ108" s="6">
        <f t="shared" si="333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4">SUM(GC97, -GC104)</f>
        <v>0</v>
      </c>
      <c r="GD108" s="6">
        <f t="shared" si="334"/>
        <v>0</v>
      </c>
      <c r="GE108" s="6">
        <f t="shared" si="334"/>
        <v>0</v>
      </c>
      <c r="GF108" s="6">
        <f t="shared" si="334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5">SUM(GI97, -GI104)</f>
        <v>0</v>
      </c>
      <c r="GJ108" s="6">
        <f t="shared" si="335"/>
        <v>0</v>
      </c>
      <c r="GK108" s="6">
        <f t="shared" si="335"/>
        <v>0</v>
      </c>
      <c r="GL108" s="6">
        <f t="shared" si="335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6">SUM(GO97, -GO104)</f>
        <v>0</v>
      </c>
      <c r="GP108" s="6">
        <f t="shared" si="336"/>
        <v>0</v>
      </c>
      <c r="GQ108" s="6">
        <f t="shared" si="336"/>
        <v>0</v>
      </c>
      <c r="GR108" s="6">
        <f t="shared" si="336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7">SUM(GU97, -GU104)</f>
        <v>0</v>
      </c>
      <c r="GV108" s="6">
        <f t="shared" si="337"/>
        <v>0</v>
      </c>
      <c r="GW108" s="6">
        <f t="shared" si="337"/>
        <v>0</v>
      </c>
      <c r="GX108" s="6">
        <f t="shared" si="337"/>
        <v>0</v>
      </c>
      <c r="GY108" s="6">
        <f t="shared" si="337"/>
        <v>0</v>
      </c>
      <c r="GZ108" s="6">
        <f t="shared" si="337"/>
        <v>0</v>
      </c>
      <c r="HA108" s="6">
        <f t="shared" si="337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8">SUM(HE97, -HE104)</f>
        <v>0</v>
      </c>
      <c r="HF108" s="6">
        <f t="shared" si="338"/>
        <v>0</v>
      </c>
      <c r="HG108" s="6">
        <f t="shared" si="338"/>
        <v>0</v>
      </c>
      <c r="HH108" s="6">
        <f t="shared" si="338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9">SUM(HK97, -HK104)</f>
        <v>0</v>
      </c>
      <c r="HL108" s="6">
        <f t="shared" si="339"/>
        <v>0</v>
      </c>
      <c r="HM108" s="6">
        <f t="shared" si="339"/>
        <v>0</v>
      </c>
      <c r="HN108" s="6">
        <f t="shared" si="339"/>
        <v>0</v>
      </c>
      <c r="HO108" s="6">
        <f>SUM(HO97, -HO104,)</f>
        <v>0</v>
      </c>
      <c r="HP108" s="6">
        <f>SUM(HP97, -HP104,)</f>
        <v>0</v>
      </c>
      <c r="HQ108" s="6">
        <f t="shared" ref="HQ108:HT108" si="340">SUM(HQ97, -HQ104)</f>
        <v>0</v>
      </c>
      <c r="HR108" s="6">
        <f t="shared" si="340"/>
        <v>0</v>
      </c>
      <c r="HS108" s="6">
        <f t="shared" si="340"/>
        <v>0</v>
      </c>
      <c r="HT108" s="6">
        <f t="shared" si="340"/>
        <v>0</v>
      </c>
      <c r="HU108" s="6">
        <f>SUM(HU97, -HU104,)</f>
        <v>0</v>
      </c>
      <c r="HV108" s="6">
        <f>SUM(HV97, -HV104,)</f>
        <v>0</v>
      </c>
      <c r="HW108" s="6">
        <f t="shared" ref="HW108:HZ108" si="341">SUM(HW97, -HW104)</f>
        <v>0</v>
      </c>
      <c r="HX108" s="6">
        <f t="shared" si="341"/>
        <v>0</v>
      </c>
      <c r="HY108" s="6">
        <f t="shared" si="341"/>
        <v>0</v>
      </c>
      <c r="HZ108" s="6">
        <f t="shared" si="341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2">SUM(IC97, -IC104)</f>
        <v>0</v>
      </c>
      <c r="ID108" s="6">
        <f t="shared" si="342"/>
        <v>0</v>
      </c>
      <c r="IE108" s="6">
        <f t="shared" si="342"/>
        <v>0</v>
      </c>
      <c r="IF108" s="6">
        <f t="shared" si="342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3">SUM(II97, -II104)</f>
        <v>0</v>
      </c>
      <c r="IJ108" s="6">
        <f t="shared" si="343"/>
        <v>0</v>
      </c>
      <c r="IK108" s="6">
        <f t="shared" si="343"/>
        <v>0</v>
      </c>
      <c r="IL108" s="6">
        <f t="shared" si="343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4">SUM(IO97, -IO104)</f>
        <v>0</v>
      </c>
      <c r="IP108" s="6">
        <f t="shared" si="344"/>
        <v>0</v>
      </c>
      <c r="IQ108" s="6">
        <f t="shared" si="344"/>
        <v>0</v>
      </c>
      <c r="IR108" s="6">
        <f t="shared" si="344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5">SUM(IU97, -IU104)</f>
        <v>0</v>
      </c>
      <c r="IV108" s="6">
        <f t="shared" si="345"/>
        <v>0</v>
      </c>
      <c r="IW108" s="6">
        <f t="shared" si="345"/>
        <v>0</v>
      </c>
      <c r="IX108" s="6">
        <f t="shared" si="345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6">SUM(JA97, -JA104)</f>
        <v>0</v>
      </c>
      <c r="JB108" s="6">
        <f t="shared" si="346"/>
        <v>0</v>
      </c>
      <c r="JC108" s="6">
        <f t="shared" si="346"/>
        <v>0</v>
      </c>
      <c r="JD108" s="6">
        <f t="shared" si="346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7">SUM(JG97, -JG104)</f>
        <v>0</v>
      </c>
      <c r="JH108" s="6">
        <f t="shared" si="347"/>
        <v>0</v>
      </c>
      <c r="JI108" s="6">
        <f t="shared" si="347"/>
        <v>0</v>
      </c>
      <c r="JJ108" s="6">
        <f t="shared" si="347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8">SUM(JM97, -JM104)</f>
        <v>0</v>
      </c>
      <c r="JN108" s="6">
        <f t="shared" si="348"/>
        <v>0</v>
      </c>
      <c r="JO108" s="6">
        <f t="shared" si="348"/>
        <v>0</v>
      </c>
      <c r="JP108" s="6">
        <f t="shared" si="348"/>
        <v>0</v>
      </c>
      <c r="JQ108" s="6">
        <f t="shared" si="348"/>
        <v>0</v>
      </c>
      <c r="JR108" s="6">
        <f t="shared" si="348"/>
        <v>0</v>
      </c>
      <c r="JS108" s="6">
        <f t="shared" si="348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18" t="s">
        <v>68</v>
      </c>
      <c r="DD109" s="115" t="s">
        <v>57</v>
      </c>
      <c r="DE109" s="118" t="s">
        <v>65</v>
      </c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17">
        <f>SUM(DC51, -DC53)</f>
        <v>6.5299999999999983E-2</v>
      </c>
      <c r="DD110" s="117">
        <f>SUM(DD57, -DD58)</f>
        <v>7.0899999999999991E-2</v>
      </c>
      <c r="DE110" s="121">
        <f>SUM(DE52, -DE54)</f>
        <v>5.3499999999999992E-2</v>
      </c>
      <c r="DF110" s="6">
        <f>SUM(DF97, -DF103,)</f>
        <v>0</v>
      </c>
      <c r="DG110" s="6">
        <f>SUM(DG98, -DG104)</f>
        <v>0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20" t="s">
        <v>36</v>
      </c>
      <c r="DD111" s="189" t="s">
        <v>53</v>
      </c>
      <c r="DE111" s="115" t="s">
        <v>57</v>
      </c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17">
        <f>SUM(DC55, -DC56)</f>
        <v>5.5000000000000007E-2</v>
      </c>
      <c r="DD112" s="209">
        <f>SUM(DD52, -DD54)</f>
        <v>6.5800000000000011E-2</v>
      </c>
      <c r="DE112" s="117">
        <f>SUM(DE57, -DE58)</f>
        <v>4.9399999999999999E-2</v>
      </c>
      <c r="DF112" s="6">
        <f>SUM(DF98, -DF104)</f>
        <v>0</v>
      </c>
      <c r="DG112" s="6">
        <f>SUM(DG97, -DG103)</f>
        <v>0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89" t="s">
        <v>53</v>
      </c>
      <c r="DD113" s="120" t="s">
        <v>36</v>
      </c>
      <c r="DE113" s="118" t="s">
        <v>68</v>
      </c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9">SUM(BE55, -BE57)</f>
        <v>4.1400000000000006E-2</v>
      </c>
      <c r="BF114" s="145">
        <f t="shared" si="349"/>
        <v>3.209999999999999E-2</v>
      </c>
      <c r="BG114" s="117">
        <f t="shared" si="349"/>
        <v>3.8699999999999998E-2</v>
      </c>
      <c r="BH114" s="274">
        <f t="shared" si="349"/>
        <v>3.3799999999999997E-2</v>
      </c>
      <c r="BI114" s="247">
        <f t="shared" si="349"/>
        <v>3.5799999999999998E-2</v>
      </c>
      <c r="BJ114" s="248">
        <f t="shared" si="349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209">
        <f>SUM(DC52, -DC54)</f>
        <v>4.9099999999999991E-2</v>
      </c>
      <c r="DD114" s="117">
        <f>SUM(DD55, -DD56)</f>
        <v>6.4000000000000001E-2</v>
      </c>
      <c r="DE114" s="117">
        <f>SUM(DE52, -DE53)</f>
        <v>3.1099999999999989E-2</v>
      </c>
      <c r="DF114" s="6">
        <f>SUM(DF100, -DF106)</f>
        <v>0</v>
      </c>
      <c r="DG114" s="6">
        <f>SUM(DG99, -DG105)</f>
        <v>0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18" t="s">
        <v>55</v>
      </c>
      <c r="DD115" s="261" t="s">
        <v>54</v>
      </c>
      <c r="DE115" s="189" t="s">
        <v>55</v>
      </c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19">
        <f>SUM(DC51, -DC52)</f>
        <v>3.5599999999999993E-2</v>
      </c>
      <c r="DD116" s="121">
        <f>SUM(DD52, -DD53)</f>
        <v>5.2800000000000014E-2</v>
      </c>
      <c r="DE116" s="119">
        <f>SUM(DE51, -DE52)</f>
        <v>2.8999999999999998E-2</v>
      </c>
      <c r="DF116" s="6">
        <f t="shared" ref="DE116:DH116" si="350">SUM(DF105, -DF112)</f>
        <v>0</v>
      </c>
      <c r="DG116" s="6">
        <f t="shared" si="350"/>
        <v>0</v>
      </c>
      <c r="DH116" s="6">
        <f t="shared" si="350"/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1">SUM(DK105, -DK112)</f>
        <v>0</v>
      </c>
      <c r="DL116" s="6">
        <f t="shared" si="351"/>
        <v>0</v>
      </c>
      <c r="DM116" s="6">
        <f t="shared" si="351"/>
        <v>0</v>
      </c>
      <c r="DN116" s="6">
        <f t="shared" si="351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2">SUM(DQ105, -DQ112)</f>
        <v>0</v>
      </c>
      <c r="DR116" s="6">
        <f t="shared" si="352"/>
        <v>0</v>
      </c>
      <c r="DS116" s="6">
        <f t="shared" si="352"/>
        <v>0</v>
      </c>
      <c r="DT116" s="6">
        <f t="shared" si="352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3">SUM(DW105, -DW112)</f>
        <v>0</v>
      </c>
      <c r="DX116" s="6">
        <f t="shared" si="353"/>
        <v>0</v>
      </c>
      <c r="DY116" s="6">
        <f t="shared" si="353"/>
        <v>0</v>
      </c>
      <c r="DZ116" s="6">
        <f t="shared" si="353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4">SUM(EC105, -EC112)</f>
        <v>0</v>
      </c>
      <c r="ED116" s="6">
        <f t="shared" si="354"/>
        <v>0</v>
      </c>
      <c r="EE116" s="6">
        <f t="shared" si="354"/>
        <v>0</v>
      </c>
      <c r="EF116" s="6">
        <f t="shared" si="354"/>
        <v>0</v>
      </c>
      <c r="EG116" s="6">
        <f t="shared" si="354"/>
        <v>0</v>
      </c>
      <c r="EH116" s="6">
        <f t="shared" si="354"/>
        <v>0</v>
      </c>
      <c r="EI116" s="6">
        <f t="shared" si="354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55">SUM(EM105, -EM112)</f>
        <v>0</v>
      </c>
      <c r="EN116" s="6">
        <f t="shared" si="355"/>
        <v>0</v>
      </c>
      <c r="EO116" s="6">
        <f t="shared" si="355"/>
        <v>0</v>
      </c>
      <c r="EP116" s="6">
        <f t="shared" si="355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56">SUM(ES105, -ES112)</f>
        <v>0</v>
      </c>
      <c r="ET116" s="6">
        <f t="shared" si="356"/>
        <v>0</v>
      </c>
      <c r="EU116" s="6">
        <f t="shared" si="356"/>
        <v>0</v>
      </c>
      <c r="EV116" s="6">
        <f t="shared" si="356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7">SUM(EY105, -EY112)</f>
        <v>0</v>
      </c>
      <c r="EZ116" s="6">
        <f t="shared" si="357"/>
        <v>0</v>
      </c>
      <c r="FA116" s="6">
        <f t="shared" si="357"/>
        <v>0</v>
      </c>
      <c r="FB116" s="6">
        <f t="shared" si="357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8">SUM(FE105, -FE112)</f>
        <v>0</v>
      </c>
      <c r="FF116" s="6">
        <f t="shared" si="358"/>
        <v>0</v>
      </c>
      <c r="FG116" s="6">
        <f t="shared" si="358"/>
        <v>0</v>
      </c>
      <c r="FH116" s="6">
        <f t="shared" si="358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9">SUM(FK105, -FK112)</f>
        <v>0</v>
      </c>
      <c r="FL116" s="6">
        <f t="shared" si="359"/>
        <v>0</v>
      </c>
      <c r="FM116" s="6">
        <f t="shared" si="359"/>
        <v>0</v>
      </c>
      <c r="FN116" s="6">
        <f t="shared" si="359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60">SUM(FQ105, -FQ112)</f>
        <v>0</v>
      </c>
      <c r="FR116" s="6">
        <f t="shared" si="360"/>
        <v>0</v>
      </c>
      <c r="FS116" s="6">
        <f t="shared" si="360"/>
        <v>0</v>
      </c>
      <c r="FT116" s="6">
        <f t="shared" si="360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1">SUM(FW105, -FW112)</f>
        <v>0</v>
      </c>
      <c r="FX116" s="6">
        <f t="shared" si="361"/>
        <v>0</v>
      </c>
      <c r="FY116" s="6">
        <f t="shared" si="361"/>
        <v>0</v>
      </c>
      <c r="FZ116" s="6">
        <f t="shared" si="361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2">SUM(GC105, -GC112)</f>
        <v>0</v>
      </c>
      <c r="GD116" s="6">
        <f t="shared" si="362"/>
        <v>0</v>
      </c>
      <c r="GE116" s="6">
        <f t="shared" si="362"/>
        <v>0</v>
      </c>
      <c r="GF116" s="6">
        <f t="shared" si="362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3">SUM(GI105, -GI112)</f>
        <v>0</v>
      </c>
      <c r="GJ116" s="6">
        <f t="shared" si="363"/>
        <v>0</v>
      </c>
      <c r="GK116" s="6">
        <f t="shared" si="363"/>
        <v>0</v>
      </c>
      <c r="GL116" s="6">
        <f t="shared" si="363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4">SUM(GO105, -GO112)</f>
        <v>0</v>
      </c>
      <c r="GP116" s="6">
        <f t="shared" si="364"/>
        <v>0</v>
      </c>
      <c r="GQ116" s="6">
        <f t="shared" si="364"/>
        <v>0</v>
      </c>
      <c r="GR116" s="6">
        <f t="shared" si="364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65">SUM(GU105, -GU112)</f>
        <v>0</v>
      </c>
      <c r="GV116" s="6">
        <f t="shared" si="365"/>
        <v>0</v>
      </c>
      <c r="GW116" s="6">
        <f t="shared" si="365"/>
        <v>0</v>
      </c>
      <c r="GX116" s="6">
        <f t="shared" si="365"/>
        <v>0</v>
      </c>
      <c r="GY116" s="6">
        <f t="shared" si="365"/>
        <v>0</v>
      </c>
      <c r="GZ116" s="6">
        <f t="shared" si="365"/>
        <v>0</v>
      </c>
      <c r="HA116" s="6">
        <f t="shared" si="365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66">SUM(HE105, -HE112)</f>
        <v>0</v>
      </c>
      <c r="HF116" s="6">
        <f t="shared" si="366"/>
        <v>0</v>
      </c>
      <c r="HG116" s="6">
        <f t="shared" si="366"/>
        <v>0</v>
      </c>
      <c r="HH116" s="6">
        <f t="shared" si="366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7">SUM(HK105, -HK112)</f>
        <v>0</v>
      </c>
      <c r="HL116" s="6">
        <f t="shared" si="367"/>
        <v>0</v>
      </c>
      <c r="HM116" s="6">
        <f t="shared" si="367"/>
        <v>0</v>
      </c>
      <c r="HN116" s="6">
        <f t="shared" si="367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8">SUM(HQ105, -HQ112)</f>
        <v>0</v>
      </c>
      <c r="HR116" s="6">
        <f t="shared" si="368"/>
        <v>0</v>
      </c>
      <c r="HS116" s="6">
        <f t="shared" si="368"/>
        <v>0</v>
      </c>
      <c r="HT116" s="6">
        <f t="shared" si="368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9">SUM(HW105, -HW112)</f>
        <v>0</v>
      </c>
      <c r="HX116" s="6">
        <f t="shared" si="369"/>
        <v>0</v>
      </c>
      <c r="HY116" s="6">
        <f t="shared" si="369"/>
        <v>0</v>
      </c>
      <c r="HZ116" s="6">
        <f t="shared" si="369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70">SUM(IC105, -IC112)</f>
        <v>0</v>
      </c>
      <c r="ID116" s="6">
        <f t="shared" si="370"/>
        <v>0</v>
      </c>
      <c r="IE116" s="6">
        <f t="shared" si="370"/>
        <v>0</v>
      </c>
      <c r="IF116" s="6">
        <f t="shared" si="370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1">SUM(II105, -II112)</f>
        <v>0</v>
      </c>
      <c r="IJ116" s="6">
        <f t="shared" si="371"/>
        <v>0</v>
      </c>
      <c r="IK116" s="6">
        <f t="shared" si="371"/>
        <v>0</v>
      </c>
      <c r="IL116" s="6">
        <f t="shared" si="371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2">SUM(IO105, -IO112)</f>
        <v>0</v>
      </c>
      <c r="IP116" s="6">
        <f t="shared" si="372"/>
        <v>0</v>
      </c>
      <c r="IQ116" s="6">
        <f t="shared" si="372"/>
        <v>0</v>
      </c>
      <c r="IR116" s="6">
        <f t="shared" si="372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3">SUM(IU105, -IU112)</f>
        <v>0</v>
      </c>
      <c r="IV116" s="6">
        <f t="shared" si="373"/>
        <v>0</v>
      </c>
      <c r="IW116" s="6">
        <f t="shared" si="373"/>
        <v>0</v>
      </c>
      <c r="IX116" s="6">
        <f t="shared" si="373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4">SUM(JA105, -JA112)</f>
        <v>0</v>
      </c>
      <c r="JB116" s="6">
        <f t="shared" si="374"/>
        <v>0</v>
      </c>
      <c r="JC116" s="6">
        <f t="shared" si="374"/>
        <v>0</v>
      </c>
      <c r="JD116" s="6">
        <f t="shared" si="374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75">SUM(JG105, -JG112)</f>
        <v>0</v>
      </c>
      <c r="JH116" s="6">
        <f t="shared" si="375"/>
        <v>0</v>
      </c>
      <c r="JI116" s="6">
        <f t="shared" si="375"/>
        <v>0</v>
      </c>
      <c r="JJ116" s="6">
        <f t="shared" si="375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76">SUM(JM105, -JM112)</f>
        <v>0</v>
      </c>
      <c r="JN116" s="6">
        <f t="shared" si="376"/>
        <v>0</v>
      </c>
      <c r="JO116" s="6">
        <f t="shared" si="376"/>
        <v>0</v>
      </c>
      <c r="JP116" s="6">
        <f t="shared" si="376"/>
        <v>0</v>
      </c>
      <c r="JQ116" s="6">
        <f t="shared" si="376"/>
        <v>0</v>
      </c>
      <c r="JR116" s="6">
        <f t="shared" si="376"/>
        <v>0</v>
      </c>
      <c r="JS116" s="6">
        <f t="shared" si="376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261" t="s">
        <v>54</v>
      </c>
      <c r="DD117" s="118" t="s">
        <v>55</v>
      </c>
      <c r="DE117" s="120" t="s">
        <v>36</v>
      </c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21">
        <f>SUM(DC52, -DC53)</f>
        <v>2.969999999999999E-2</v>
      </c>
      <c r="DD118" s="119">
        <f>SUM(DD51, -DD52)</f>
        <v>2.8299999999999992E-2</v>
      </c>
      <c r="DE118" s="117">
        <f>SUM(DE55, -DE56)</f>
        <v>2.4200000000000006E-2</v>
      </c>
      <c r="DF118" s="6">
        <f>SUM(DF105, -DF111,)</f>
        <v>0</v>
      </c>
      <c r="DG118" s="6">
        <f>SUM(DG106, -DG112)</f>
        <v>0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169" t="s">
        <v>64</v>
      </c>
      <c r="DD119" s="169" t="s">
        <v>64</v>
      </c>
      <c r="DE119" s="169" t="s">
        <v>64</v>
      </c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7">SUM(AM56, -AM57)</f>
        <v>1.6199999999999992E-2</v>
      </c>
      <c r="AN120" s="247">
        <f t="shared" si="377"/>
        <v>1.1999999999999927E-3</v>
      </c>
      <c r="AO120" s="248">
        <f t="shared" si="377"/>
        <v>1.1200000000000002E-2</v>
      </c>
      <c r="AP120" s="274">
        <f t="shared" si="377"/>
        <v>5.3999999999999881E-3</v>
      </c>
      <c r="AQ120" s="247">
        <f t="shared" si="377"/>
        <v>8.3000000000000018E-3</v>
      </c>
      <c r="AR120" s="248">
        <f t="shared" si="377"/>
        <v>1.1000000000000038E-3</v>
      </c>
      <c r="AS120" s="274">
        <f t="shared" si="377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8">SUM(CR53, -CR54)</f>
        <v>6.6999999999999976E-3</v>
      </c>
      <c r="CS120" s="179">
        <f t="shared" si="378"/>
        <v>9.099999999999997E-3</v>
      </c>
      <c r="CT120" s="167">
        <f t="shared" si="378"/>
        <v>3.4000000000000002E-3</v>
      </c>
      <c r="CU120" s="209">
        <f t="shared" si="378"/>
        <v>1.0500000000000009E-2</v>
      </c>
      <c r="CV120" s="188">
        <f t="shared" si="378"/>
        <v>1.2800000000000006E-2</v>
      </c>
      <c r="CW120" s="167">
        <f t="shared" si="378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21">
        <f>SUM(DC53, -DC54)</f>
        <v>1.9400000000000001E-2</v>
      </c>
      <c r="DD120" s="121">
        <f>SUM(DD53, -DD54)</f>
        <v>1.2999999999999998E-2</v>
      </c>
      <c r="DE120" s="121">
        <f>SUM(DE53, -DE54)</f>
        <v>2.2400000000000003E-2</v>
      </c>
      <c r="DF120" s="6">
        <f>SUM(DF106, -DF112)</f>
        <v>0</v>
      </c>
      <c r="DG120" s="6">
        <f>SUM(DG105, -DG111)</f>
        <v>0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 t="s">
        <v>62</v>
      </c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 t="s">
        <v>62</v>
      </c>
      <c r="CQ124" s="7">
        <v>0.1246</v>
      </c>
      <c r="CR124" s="7">
        <v>0.1104</v>
      </c>
      <c r="CS124" s="7">
        <v>0.12</v>
      </c>
      <c r="CT124" s="7">
        <v>0.1076</v>
      </c>
      <c r="CU124" s="7">
        <v>8.8900000000000007E-2</v>
      </c>
      <c r="CV124" s="15"/>
      <c r="CW124" s="15"/>
      <c r="CX124" s="7">
        <v>8.6599999999999996E-2</v>
      </c>
      <c r="CY124" s="7">
        <v>5.7700000000000001E-2</v>
      </c>
      <c r="CZ124" s="15" t="s">
        <v>62</v>
      </c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35">
        <v>2.8500000000000001E-2</v>
      </c>
      <c r="CV125" s="6"/>
      <c r="CW125" s="6" t="s">
        <v>62</v>
      </c>
      <c r="CX125" s="16">
        <v>1.44E-2</v>
      </c>
      <c r="CY125" s="22">
        <v>5.6000000000000001E-2</v>
      </c>
      <c r="CZ125" s="6" t="s">
        <v>62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MIN(CZ89:CZ93,CZ95:CZ100,CZ106:CZ112,CZ110:CZ117,CZ103:CZ115,CZ113:CZ114,CZ120)</f>
        <v>3.2000000000000084E-3</v>
      </c>
      <c r="DM125" s="52">
        <f>AVERAGE(DA87:DA93,DA95:DA100,DA102:DA106,DA108:DA111,DA113:DA115,DA117:DA118,DA120)</f>
        <v>0.10868571428571426</v>
      </c>
      <c r="DN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U126" s="41">
        <v>1.26E-2</v>
      </c>
      <c r="CV126" s="6"/>
      <c r="CX126" s="41">
        <v>1.15E-2</v>
      </c>
      <c r="CY126" s="35">
        <v>2.1399999999999999E-2</v>
      </c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16">
        <v>-3.8999999999999998E-3</v>
      </c>
      <c r="CV127" s="6"/>
      <c r="CW127" s="6" t="s">
        <v>62</v>
      </c>
      <c r="CX127" s="35">
        <v>1.01E-2</v>
      </c>
      <c r="CY127" s="16">
        <v>8.6999999999999994E-3</v>
      </c>
      <c r="CZ127" s="6" t="s">
        <v>62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s="93">
        <v>-5.7999999999999996E-3</v>
      </c>
      <c r="CV128" s="6"/>
      <c r="CW128" t="s">
        <v>62</v>
      </c>
      <c r="CX128" s="93">
        <v>-8.0000000000000004E-4</v>
      </c>
      <c r="CY128" s="41">
        <v>-8.9999999999999998E-4</v>
      </c>
      <c r="CZ128" t="s">
        <v>62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22">
        <v>-2.35E-2</v>
      </c>
      <c r="CV129" s="6"/>
      <c r="CW129" s="6"/>
      <c r="CX129" s="22">
        <v>-1.9E-3</v>
      </c>
      <c r="CY129" s="93">
        <v>-5.1000000000000004E-3</v>
      </c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 t="e">
        <f>MIN(CZ94,CZ105,CZ109,CZ118,CZ116,CZ119,#REF!,#REF!)</f>
        <v>#REF!</v>
      </c>
      <c r="DM129" s="52">
        <f>AVERAGE(DA94,DA101,DA107,DA112,DA116,DA119,DA121,DA122)</f>
        <v>7.693333333333334E-2</v>
      </c>
      <c r="DN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48">
        <v>-4.6800000000000001E-2</v>
      </c>
      <c r="CV130" s="6"/>
      <c r="CW130" s="6"/>
      <c r="CX130" s="48">
        <v>-5.9700000000000003E-2</v>
      </c>
      <c r="CY130" s="31">
        <v>-5.0599999999999999E-2</v>
      </c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86">
        <v>-3.3500000000000002E-2</v>
      </c>
      <c r="CH131" s="10" t="s">
        <v>62</v>
      </c>
      <c r="CI131" s="10" t="s">
        <v>62</v>
      </c>
      <c r="CJ131" s="86">
        <v>-4.9799999999999997E-2</v>
      </c>
      <c r="CK131" s="22">
        <v>-4.9500000000000002E-2</v>
      </c>
      <c r="CL131" s="31">
        <v>-9.4399999999999998E-2</v>
      </c>
      <c r="CM131" s="35">
        <v>-9.9099999999999994E-2</v>
      </c>
      <c r="CN131" s="31">
        <v>-0.1024</v>
      </c>
      <c r="CO131" s="10"/>
      <c r="CP131" s="6" t="s">
        <v>62</v>
      </c>
      <c r="CQ131" s="31">
        <v>-0.1024</v>
      </c>
      <c r="CR131" s="35">
        <v>-9.7500000000000003E-2</v>
      </c>
      <c r="CS131" s="31">
        <v>-7.5300000000000006E-2</v>
      </c>
      <c r="CT131" s="31">
        <v>-7.0599999999999996E-2</v>
      </c>
      <c r="CU131" s="31">
        <v>-0.05</v>
      </c>
      <c r="CV131" s="6"/>
      <c r="CW131" s="10" t="s">
        <v>62</v>
      </c>
      <c r="CX131" s="31">
        <v>-6.0199999999999997E-2</v>
      </c>
      <c r="CY131" s="48">
        <v>-8.72E-2</v>
      </c>
      <c r="CZ131" s="10" t="s">
        <v>62</v>
      </c>
      <c r="DA131" s="6"/>
      <c r="DB131" s="10" t="s">
        <v>62</v>
      </c>
      <c r="DC131" s="10"/>
      <c r="DD131" s="10" t="s">
        <v>62</v>
      </c>
      <c r="DE131" s="10"/>
      <c r="DF131" s="10"/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6" customFormat="1" ht="15.75" thickBot="1" x14ac:dyDescent="0.3">
      <c r="A132" s="55" t="s">
        <v>110</v>
      </c>
      <c r="B132" s="55" t="s">
        <v>103</v>
      </c>
      <c r="C132" s="55" t="s">
        <v>104</v>
      </c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 s="55" t="s">
        <v>111</v>
      </c>
      <c r="Z132" s="55" t="s">
        <v>105</v>
      </c>
      <c r="AA132" s="55" t="s">
        <v>104</v>
      </c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 s="55" t="s">
        <v>111</v>
      </c>
      <c r="AW132" s="304" t="s">
        <v>106</v>
      </c>
      <c r="AX132" s="55" t="s">
        <v>112</v>
      </c>
      <c r="AY132" s="55" t="s">
        <v>86</v>
      </c>
      <c r="AZ132"/>
      <c r="BA132" s="304" t="s">
        <v>107</v>
      </c>
      <c r="BB132"/>
      <c r="BC132"/>
      <c r="BD132"/>
      <c r="BE132"/>
      <c r="BF132"/>
      <c r="BG132" t="s">
        <v>62</v>
      </c>
      <c r="BH132"/>
      <c r="BI132"/>
      <c r="BJ132"/>
      <c r="BK132"/>
      <c r="BL132" s="304" t="s">
        <v>108</v>
      </c>
      <c r="BM132" s="304" t="s">
        <v>26</v>
      </c>
      <c r="BN132" s="304" t="s">
        <v>27</v>
      </c>
      <c r="BO132" s="304" t="s">
        <v>28</v>
      </c>
      <c r="BP132" s="304" t="s">
        <v>109</v>
      </c>
      <c r="BS132" s="282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2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41">
        <v>5.74E-2</v>
      </c>
      <c r="C133" s="41">
        <v>6.5600000000000006E-2</v>
      </c>
      <c r="D133" s="41">
        <v>9.1800000000000007E-2</v>
      </c>
      <c r="E133" s="7">
        <v>6.1800000000000001E-2</v>
      </c>
      <c r="F133" s="22">
        <v>0.1176</v>
      </c>
      <c r="G133" s="22">
        <v>9.9500000000000005E-2</v>
      </c>
      <c r="H133" s="22">
        <v>0.1163</v>
      </c>
      <c r="I133" s="22">
        <v>0.15090000000000001</v>
      </c>
      <c r="J133" s="22">
        <v>0.13969999999999999</v>
      </c>
      <c r="K133" s="48">
        <v>0.13980000000000001</v>
      </c>
      <c r="L133" s="48">
        <v>0.14369999999999999</v>
      </c>
      <c r="M133" s="48">
        <v>0.10730000000000001</v>
      </c>
      <c r="N133" s="48">
        <v>0.11269999999999999</v>
      </c>
      <c r="O133" s="48">
        <v>0.15939999999999999</v>
      </c>
      <c r="P133" s="48">
        <v>0.1237</v>
      </c>
      <c r="Q133" s="48">
        <v>0.1234</v>
      </c>
      <c r="R133" s="48">
        <v>0.14299999999999999</v>
      </c>
      <c r="S133" s="48">
        <v>0.1668</v>
      </c>
      <c r="T133" s="48">
        <v>0.1648</v>
      </c>
      <c r="U133" s="48">
        <v>0.193</v>
      </c>
      <c r="V133" s="48">
        <v>0.1782</v>
      </c>
      <c r="W133" s="48">
        <v>0.1323</v>
      </c>
      <c r="X133" s="48">
        <v>0.15870000000000001</v>
      </c>
      <c r="Z133" s="48">
        <v>9.7199999999999995E-2</v>
      </c>
      <c r="AA133" s="35">
        <v>8.8599999999999998E-2</v>
      </c>
      <c r="AB133" s="22">
        <v>0.1069</v>
      </c>
      <c r="AC133" s="35">
        <v>0.16539999999999999</v>
      </c>
      <c r="AD133" s="35">
        <v>0.2099</v>
      </c>
      <c r="AE133" s="35">
        <v>0.20119999999999999</v>
      </c>
      <c r="AF133" s="35">
        <v>0.1983</v>
      </c>
      <c r="AG133" s="35">
        <v>0.20549999999999999</v>
      </c>
      <c r="AH133" s="35">
        <v>0.2339</v>
      </c>
      <c r="AI133" s="35">
        <v>0.2555</v>
      </c>
      <c r="AJ133" s="35">
        <v>0.29399999999999998</v>
      </c>
      <c r="AK133" s="35">
        <v>0.30890000000000001</v>
      </c>
      <c r="AL133" s="35">
        <v>0.26190000000000002</v>
      </c>
      <c r="AM133" s="35">
        <v>0.251</v>
      </c>
      <c r="AN133" s="35">
        <v>0.2838</v>
      </c>
      <c r="AO133" s="35">
        <v>0.25330000000000003</v>
      </c>
      <c r="AP133" s="35">
        <v>0.23419999999999999</v>
      </c>
      <c r="AQ133" s="35">
        <v>0.2364</v>
      </c>
      <c r="AR133" s="35">
        <v>0.27150000000000002</v>
      </c>
      <c r="AS133" s="35">
        <v>0.32269999999999999</v>
      </c>
      <c r="AT133" s="35">
        <v>0.31069999999999998</v>
      </c>
      <c r="AU133" s="35">
        <v>0.34379999999999999</v>
      </c>
      <c r="AW133" s="35">
        <v>0.3775</v>
      </c>
      <c r="AX133" s="35">
        <v>0.3795</v>
      </c>
      <c r="AY133" s="90">
        <v>0.3654</v>
      </c>
      <c r="AZ133" s="90">
        <v>0.33700000000000002</v>
      </c>
      <c r="BA133" s="90">
        <v>0.315</v>
      </c>
      <c r="BB133" s="90">
        <v>0.35439999999999999</v>
      </c>
      <c r="BC133" s="90">
        <v>0.36599999999999999</v>
      </c>
      <c r="BD133" s="90">
        <v>0.3271</v>
      </c>
      <c r="BE133" s="90">
        <v>0.32769999999999999</v>
      </c>
      <c r="BF133" s="90">
        <v>0.28899999999999998</v>
      </c>
      <c r="BG133" s="90">
        <v>0.2868</v>
      </c>
      <c r="BH133" s="90">
        <v>0.33150000000000002</v>
      </c>
      <c r="BI133" s="90">
        <v>0.26500000000000001</v>
      </c>
      <c r="BJ133" s="90">
        <v>0.24970000000000001</v>
      </c>
      <c r="BK133" s="90">
        <v>0.2114</v>
      </c>
      <c r="BL133" s="86">
        <v>0.23619999999999999</v>
      </c>
      <c r="BM133" s="90">
        <v>0.22270000000000001</v>
      </c>
      <c r="BN133" s="86">
        <v>0.21129999999999999</v>
      </c>
      <c r="BO133" s="86">
        <v>0.2432</v>
      </c>
      <c r="BP133" s="86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8"/>
      <c r="BY133" s="253"/>
      <c r="BZ133" s="70">
        <v>43136</v>
      </c>
      <c r="CA133" s="255"/>
      <c r="CB133" s="253"/>
      <c r="CC133" s="70">
        <v>43137</v>
      </c>
      <c r="CD133" s="303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307"/>
      <c r="DD133" s="78">
        <v>43150</v>
      </c>
      <c r="DE133" s="79"/>
      <c r="DF133" s="77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267" t="s">
        <v>78</v>
      </c>
      <c r="DD134" s="56" t="s">
        <v>79</v>
      </c>
      <c r="DE134" s="56" t="s">
        <v>80</v>
      </c>
      <c r="DF134" s="56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05" t="s">
        <v>81</v>
      </c>
      <c r="DD135" s="55" t="s">
        <v>82</v>
      </c>
      <c r="DE135" s="55" t="s">
        <v>83</v>
      </c>
      <c r="DF135" s="5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08">
        <v>9.7699999999999995E-2</v>
      </c>
      <c r="DD136" s="7">
        <v>9.9900000000000003E-2</v>
      </c>
      <c r="DE136" s="7">
        <v>5.7700000000000001E-2</v>
      </c>
      <c r="DF136" s="7"/>
      <c r="DG136" s="7"/>
      <c r="DH136" s="7"/>
      <c r="DI136" s="7"/>
      <c r="DJ136" s="7"/>
      <c r="DK136" s="7"/>
      <c r="DL136" s="7"/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299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10">
        <v>1.7899999999999999E-2</v>
      </c>
      <c r="DD137" s="41">
        <v>1.67E-2</v>
      </c>
      <c r="DE137" s="22">
        <v>5.6000000000000001E-2</v>
      </c>
      <c r="DF137" s="22"/>
      <c r="DG137" s="22"/>
      <c r="DH137" s="22"/>
      <c r="DI137" s="22"/>
      <c r="DJ137" s="22"/>
      <c r="DK137" s="22"/>
      <c r="DL137" s="22"/>
      <c r="DM137" s="22"/>
      <c r="DN137" s="22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07">
        <v>8.9999999999999993E-3</v>
      </c>
      <c r="DD138" s="22">
        <v>1.6299999999999999E-2</v>
      </c>
      <c r="DE138" s="35">
        <v>2.1399999999999999E-2</v>
      </c>
      <c r="DF138" s="35"/>
      <c r="DG138" s="35"/>
      <c r="DH138" s="35"/>
      <c r="DI138" s="35"/>
      <c r="DJ138" s="35"/>
      <c r="DK138" s="35"/>
      <c r="DL138" s="35"/>
      <c r="DM138" s="35"/>
      <c r="DN138" s="35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09">
        <v>3.5000000000000001E-3</v>
      </c>
      <c r="DD139" s="16">
        <v>1.11E-2</v>
      </c>
      <c r="DE139" s="16">
        <v>8.6999999999999994E-3</v>
      </c>
      <c r="DF139" s="16"/>
      <c r="DG139" s="16"/>
      <c r="DH139" s="16"/>
      <c r="DI139" s="16"/>
      <c r="DJ139" s="16"/>
      <c r="DK139" s="16"/>
      <c r="DL139" s="16"/>
      <c r="DM139" s="16"/>
      <c r="DN139" s="16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13">
        <v>1.2999999999999999E-3</v>
      </c>
      <c r="DD140" s="93">
        <v>5.9999999999999995E-4</v>
      </c>
      <c r="DE140" s="41">
        <v>-8.9999999999999998E-4</v>
      </c>
      <c r="DF140" s="41"/>
      <c r="DG140" s="41"/>
      <c r="DH140" s="41"/>
      <c r="DI140" s="41"/>
      <c r="DJ140" s="41"/>
      <c r="DK140" s="41"/>
      <c r="DL140" s="41"/>
      <c r="DM140" s="41"/>
      <c r="DN140" s="41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12">
        <v>-2.8999999999999998E-3</v>
      </c>
      <c r="DD141" s="35">
        <v>-1.0999999999999999E-2</v>
      </c>
      <c r="DE141" s="93">
        <v>-5.1000000000000004E-3</v>
      </c>
      <c r="DF141" s="93"/>
      <c r="DG141" s="93"/>
      <c r="DH141" s="93"/>
      <c r="DI141" s="93"/>
      <c r="DJ141" s="93"/>
      <c r="DK141" s="93"/>
      <c r="DL141" s="93"/>
      <c r="DM141" s="93"/>
      <c r="DN141" s="93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06">
        <v>-5.4600000000000003E-2</v>
      </c>
      <c r="DD142" s="48">
        <v>-0.06</v>
      </c>
      <c r="DE142" s="31">
        <v>-5.0599999999999999E-2</v>
      </c>
      <c r="DF142" s="31"/>
      <c r="DG142" s="31"/>
      <c r="DH142" s="31"/>
      <c r="DI142" s="31"/>
      <c r="DJ142" s="31"/>
      <c r="DK142" s="31"/>
      <c r="DL142" s="31"/>
      <c r="DM142" s="31"/>
      <c r="DN142" s="31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11">
        <v>-7.1900000000000006E-2</v>
      </c>
      <c r="DD143" s="31">
        <v>-7.3599999999999999E-2</v>
      </c>
      <c r="DE143" s="48">
        <v>-8.72E-2</v>
      </c>
      <c r="DF143" s="48"/>
      <c r="DG143" s="48"/>
      <c r="DH143" s="48"/>
      <c r="DI143" s="48"/>
      <c r="DJ143" s="48"/>
      <c r="DK143" s="48"/>
      <c r="DL143" s="48"/>
      <c r="DM143" s="48"/>
      <c r="DN143" s="48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114"/>
      <c r="DD144" s="57"/>
      <c r="DE144" s="85"/>
      <c r="DF144" s="8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5">
        <v>1.11E-2</v>
      </c>
      <c r="DD145" s="210">
        <v>1.2999999999999999E-2</v>
      </c>
      <c r="DE145" s="211">
        <v>3.9699999999999999E-2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7">
        <v>-1.2999999999999999E-2</v>
      </c>
      <c r="DD146" s="217">
        <v>-8.0999999999999996E-3</v>
      </c>
      <c r="DE146" s="205">
        <v>-2.76E-2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E147" s="211">
        <v>5.79E-2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t="s">
        <v>62</v>
      </c>
      <c r="DD148" t="s">
        <v>62</v>
      </c>
      <c r="DE148" s="221">
        <v>-2.8899999999999999E-2</v>
      </c>
      <c r="DF148" t="s">
        <v>62</v>
      </c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3"/>
      <c r="BV149" s="191"/>
      <c r="BW149" s="297"/>
      <c r="BX149" s="293"/>
      <c r="BY149" s="191"/>
      <c r="BZ149" s="297"/>
      <c r="CA149" s="293"/>
      <c r="CB149" s="191"/>
      <c r="CC149" s="297"/>
      <c r="CD149" s="293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58">
        <v>0.71160000000000001</v>
      </c>
      <c r="DD149" s="258">
        <v>0.7107</v>
      </c>
      <c r="DE149" s="258">
        <v>110.6</v>
      </c>
      <c r="DF149" s="50"/>
      <c r="DG149" s="50"/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20" t="s">
        <v>40</v>
      </c>
      <c r="DD150" s="120" t="s">
        <v>40</v>
      </c>
      <c r="DE150" s="120" t="s">
        <v>39</v>
      </c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9">SUM(BS136, -BS143)</f>
        <v>3.2199999999999999E-2</v>
      </c>
      <c r="BT151" s="121">
        <f t="shared" si="379"/>
        <v>4.6799999999999994E-2</v>
      </c>
      <c r="BU151" s="180">
        <f t="shared" si="379"/>
        <v>6.4299999999999996E-2</v>
      </c>
      <c r="BV151" s="147">
        <f t="shared" si="379"/>
        <v>8.9200000000000002E-2</v>
      </c>
      <c r="BW151" s="121">
        <f t="shared" si="379"/>
        <v>8.8700000000000001E-2</v>
      </c>
      <c r="BX151" s="180">
        <f t="shared" si="379"/>
        <v>8.77E-2</v>
      </c>
      <c r="BY151" s="225">
        <f t="shared" si="379"/>
        <v>8.2400000000000001E-2</v>
      </c>
      <c r="BZ151" s="15">
        <f t="shared" si="379"/>
        <v>9.1600000000000001E-2</v>
      </c>
      <c r="CA151" s="152">
        <f t="shared" si="379"/>
        <v>9.0400000000000008E-2</v>
      </c>
      <c r="CB151" s="147">
        <f t="shared" si="379"/>
        <v>0.15129999999999999</v>
      </c>
      <c r="CC151" s="121">
        <f t="shared" si="379"/>
        <v>0.15250000000000002</v>
      </c>
      <c r="CD151" s="180">
        <f t="shared" si="379"/>
        <v>0.184</v>
      </c>
      <c r="CE151" s="147">
        <f t="shared" si="379"/>
        <v>0.1986</v>
      </c>
      <c r="CF151" s="121">
        <f t="shared" si="379"/>
        <v>0.18729999999999999</v>
      </c>
      <c r="CG151" s="180">
        <f t="shared" si="379"/>
        <v>0.19839999999999999</v>
      </c>
      <c r="CH151" s="147">
        <f t="shared" si="379"/>
        <v>0.20330000000000001</v>
      </c>
      <c r="CI151" s="121">
        <f t="shared" si="379"/>
        <v>0.2079</v>
      </c>
      <c r="CJ151" s="180">
        <f t="shared" si="379"/>
        <v>0.20080000000000001</v>
      </c>
      <c r="CK151" s="147">
        <f t="shared" si="379"/>
        <v>0.1918</v>
      </c>
      <c r="CL151" s="121">
        <f t="shared" ref="CL151:CM151" si="380">SUM(CL136, -CL143)</f>
        <v>0.21650000000000003</v>
      </c>
      <c r="CM151" s="180">
        <f t="shared" si="380"/>
        <v>0.22700000000000001</v>
      </c>
      <c r="CN151" s="147">
        <f t="shared" ref="CN151:CW151" si="381">SUM(CN136, -CN143)</f>
        <v>0.214</v>
      </c>
      <c r="CO151" s="121">
        <f t="shared" si="381"/>
        <v>0.21229999999999999</v>
      </c>
      <c r="CP151" s="180">
        <f t="shared" si="381"/>
        <v>0.2079</v>
      </c>
      <c r="CQ151" s="147">
        <f t="shared" si="381"/>
        <v>0.1575</v>
      </c>
      <c r="CR151" s="121">
        <f t="shared" si="381"/>
        <v>0.1694</v>
      </c>
      <c r="CS151" s="180">
        <f t="shared" si="381"/>
        <v>0.1953</v>
      </c>
      <c r="CT151" s="145">
        <f t="shared" si="381"/>
        <v>0.17520000000000002</v>
      </c>
      <c r="CU151" s="121">
        <f t="shared" si="381"/>
        <v>0.1759</v>
      </c>
      <c r="CV151" s="180">
        <f t="shared" si="381"/>
        <v>0.1782</v>
      </c>
      <c r="CW151" s="147">
        <f t="shared" si="381"/>
        <v>0.19940000000000002</v>
      </c>
      <c r="CX151" s="121">
        <f t="shared" ref="CX151:CY151" si="382">SUM(CX136, -CX143)</f>
        <v>0.1694</v>
      </c>
      <c r="CY151" s="180">
        <f t="shared" ref="CY151:CZ151" si="383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21">
        <f>SUM(DC136, -DC143)</f>
        <v>0.1696</v>
      </c>
      <c r="DD151" s="121">
        <f>SUM(DD136, -DD143)</f>
        <v>0.17349999999999999</v>
      </c>
      <c r="DE151" s="117">
        <f>SUM(DE136, -DE143)</f>
        <v>0.1449</v>
      </c>
      <c r="DF151" s="6">
        <f>SUM(DF136, -DF142)</f>
        <v>0</v>
      </c>
      <c r="DG151" s="6">
        <f>SUM(DG136, -DG142)</f>
        <v>0</v>
      </c>
      <c r="DH151" s="6">
        <f>SUM(DH136, -DH142)</f>
        <v>0</v>
      </c>
      <c r="DI151" s="6">
        <f>SUM(DI136, -DI142,)</f>
        <v>0</v>
      </c>
      <c r="DJ151" s="6">
        <f>SUM(DJ136, -DJ142,)</f>
        <v>0</v>
      </c>
      <c r="DK151" s="6">
        <f>SUM(DK136, -DK142)</f>
        <v>0</v>
      </c>
      <c r="DL151" s="6">
        <f>SUM(DL136, -DL142)</f>
        <v>0</v>
      </c>
      <c r="DM151" s="6">
        <f>SUM(DM136, -DM142)</f>
        <v>0</v>
      </c>
      <c r="DN151" s="6">
        <f>SUM(DN136, -DN142)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84">SUM(EC136, -EC143)</f>
        <v>0</v>
      </c>
      <c r="ED151" s="6">
        <f t="shared" si="384"/>
        <v>0</v>
      </c>
      <c r="EE151" s="6">
        <f t="shared" si="384"/>
        <v>0</v>
      </c>
      <c r="EF151" s="6">
        <f t="shared" si="384"/>
        <v>0</v>
      </c>
      <c r="EG151" s="6">
        <f t="shared" si="384"/>
        <v>0</v>
      </c>
      <c r="EH151" s="6">
        <f t="shared" si="384"/>
        <v>0</v>
      </c>
      <c r="EI151" s="6">
        <f t="shared" si="384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5">SUM(GU136, -GU143)</f>
        <v>0</v>
      </c>
      <c r="GV151" s="6">
        <f t="shared" si="385"/>
        <v>0</v>
      </c>
      <c r="GW151" s="6">
        <f t="shared" si="385"/>
        <v>0</v>
      </c>
      <c r="GX151" s="6">
        <f t="shared" si="385"/>
        <v>0</v>
      </c>
      <c r="GY151" s="6">
        <f t="shared" si="385"/>
        <v>0</v>
      </c>
      <c r="GZ151" s="6">
        <f t="shared" si="385"/>
        <v>0</v>
      </c>
      <c r="HA151" s="6">
        <f t="shared" si="385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20" t="s">
        <v>39</v>
      </c>
      <c r="DD152" s="120" t="s">
        <v>39</v>
      </c>
      <c r="DE152" s="189" t="s">
        <v>52</v>
      </c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86">SUM(BS137, -BS143)</f>
        <v>3.0700000000000002E-2</v>
      </c>
      <c r="BT153" s="121">
        <f t="shared" si="386"/>
        <v>0.04</v>
      </c>
      <c r="BU153" s="274">
        <f t="shared" si="386"/>
        <v>5.1200000000000002E-2</v>
      </c>
      <c r="BV153" s="145">
        <f t="shared" si="386"/>
        <v>7.3599999999999999E-2</v>
      </c>
      <c r="BW153" s="117">
        <f t="shared" si="386"/>
        <v>7.8399999999999997E-2</v>
      </c>
      <c r="BX153" s="177">
        <f t="shared" si="386"/>
        <v>7.8899999999999998E-2</v>
      </c>
      <c r="BY153" s="227">
        <f t="shared" si="386"/>
        <v>7.8299999999999995E-2</v>
      </c>
      <c r="BZ153" s="94">
        <f t="shared" si="386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7">SUM(CD136, -CD142)</f>
        <v>0.16889999999999999</v>
      </c>
      <c r="CE153" s="147">
        <f t="shared" si="387"/>
        <v>0.192</v>
      </c>
      <c r="CF153" s="121">
        <f t="shared" si="387"/>
        <v>0.17859999999999998</v>
      </c>
      <c r="CG153" s="180">
        <f t="shared" si="387"/>
        <v>0.18529999999999999</v>
      </c>
      <c r="CH153" s="147">
        <f t="shared" si="387"/>
        <v>0.18770000000000001</v>
      </c>
      <c r="CI153" s="121">
        <f t="shared" si="387"/>
        <v>0.20629999999999998</v>
      </c>
      <c r="CJ153" s="180">
        <f t="shared" si="387"/>
        <v>0.2006</v>
      </c>
      <c r="CK153" s="147">
        <f t="shared" si="387"/>
        <v>0.18179999999999999</v>
      </c>
      <c r="CL153" s="121">
        <f t="shared" ref="CL153:CM153" si="388">SUM(CL136, -CL142)</f>
        <v>0.20540000000000003</v>
      </c>
      <c r="CM153" s="180">
        <f t="shared" si="388"/>
        <v>0.21290000000000001</v>
      </c>
      <c r="CN153" s="147">
        <f t="shared" ref="CN153:CW153" si="389">SUM(CN136, -CN142)</f>
        <v>0.20479999999999998</v>
      </c>
      <c r="CO153" s="121">
        <f t="shared" si="389"/>
        <v>0.1968</v>
      </c>
      <c r="CP153" s="180">
        <f t="shared" si="389"/>
        <v>0.1893</v>
      </c>
      <c r="CQ153" s="145">
        <f t="shared" si="389"/>
        <v>0.1474</v>
      </c>
      <c r="CR153" s="117">
        <f t="shared" si="389"/>
        <v>0.15039999999999998</v>
      </c>
      <c r="CS153" s="177">
        <f t="shared" si="389"/>
        <v>0.1711</v>
      </c>
      <c r="CT153" s="147">
        <f t="shared" si="389"/>
        <v>0.15210000000000001</v>
      </c>
      <c r="CU153" s="117">
        <f t="shared" si="389"/>
        <v>0.1754</v>
      </c>
      <c r="CV153" s="180">
        <f t="shared" si="389"/>
        <v>0.16689999999999999</v>
      </c>
      <c r="CW153" s="147">
        <f t="shared" si="389"/>
        <v>0.1678</v>
      </c>
      <c r="CX153" s="121">
        <f t="shared" ref="CX153:CY153" si="390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17">
        <f>SUM(DC136, -DC142)</f>
        <v>0.15229999999999999</v>
      </c>
      <c r="DD153" s="117">
        <f>SUM(DD136, -DD142)</f>
        <v>0.15989999999999999</v>
      </c>
      <c r="DE153" s="116">
        <f>SUM(DE137, -DE143)</f>
        <v>0.14319999999999999</v>
      </c>
      <c r="DF153" s="6">
        <f>SUM(DF136, -DF143,)</f>
        <v>0</v>
      </c>
      <c r="DG153" s="6">
        <f>SUM(DG138, -DG142)</f>
        <v>0</v>
      </c>
      <c r="DH153" s="6">
        <f>SUM(DH136, -DH143)</f>
        <v>0</v>
      </c>
      <c r="DI153" s="6">
        <f>SUM(DI136, -DI143)</f>
        <v>0</v>
      </c>
      <c r="DJ153" s="6">
        <f>SUM(DJ136, -DJ143)</f>
        <v>0</v>
      </c>
      <c r="DK153" s="6">
        <f>SUM(DK136, -DK143)</f>
        <v>0</v>
      </c>
      <c r="DL153" s="6">
        <f>SUM(DL136, -DL143,)</f>
        <v>0</v>
      </c>
      <c r="DM153" s="6">
        <f>SUM(DM138, -DM142)</f>
        <v>0</v>
      </c>
      <c r="DN153" s="6">
        <f>SUM(DN136, -DN143)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20" t="s">
        <v>41</v>
      </c>
      <c r="DD154" s="120" t="s">
        <v>41</v>
      </c>
      <c r="DE154" s="169" t="s">
        <v>67</v>
      </c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91">SUM(CD137, -CD143)</f>
        <v>0.1298</v>
      </c>
      <c r="CE155" s="147">
        <f t="shared" si="391"/>
        <v>0.1429</v>
      </c>
      <c r="CF155" s="116">
        <f t="shared" si="391"/>
        <v>0.126</v>
      </c>
      <c r="CG155" s="176">
        <f t="shared" si="391"/>
        <v>0.12959999999999999</v>
      </c>
      <c r="CH155" s="145">
        <f t="shared" si="391"/>
        <v>0.1366</v>
      </c>
      <c r="CI155" s="121">
        <f t="shared" si="391"/>
        <v>0.14180000000000001</v>
      </c>
      <c r="CJ155" s="177">
        <f t="shared" si="391"/>
        <v>0.14780000000000001</v>
      </c>
      <c r="CK155" s="145">
        <f t="shared" si="391"/>
        <v>0.13750000000000001</v>
      </c>
      <c r="CL155" s="117">
        <f t="shared" ref="CL155:CM155" si="392">SUM(CL137, -CL143)</f>
        <v>0.1341</v>
      </c>
      <c r="CM155" s="177">
        <f t="shared" si="392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93">SUM(CR136, -CR141)</f>
        <v>0.11309999999999999</v>
      </c>
      <c r="CS155" s="180">
        <f t="shared" si="393"/>
        <v>0.1384</v>
      </c>
      <c r="CT155" s="147">
        <f t="shared" si="393"/>
        <v>0.1246</v>
      </c>
      <c r="CU155" s="121">
        <f t="shared" si="393"/>
        <v>0.1623</v>
      </c>
      <c r="CV155" s="177">
        <f t="shared" si="393"/>
        <v>0.13750000000000001</v>
      </c>
      <c r="CW155" s="145">
        <f t="shared" si="393"/>
        <v>0.1278</v>
      </c>
      <c r="CX155" s="117">
        <f t="shared" ref="CX155:CY155" si="394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21">
        <f>SUM(DC136, -DC141)</f>
        <v>0.10059999999999999</v>
      </c>
      <c r="DD155" s="121">
        <f>SUM(DD136, -DD141)</f>
        <v>0.1109</v>
      </c>
      <c r="DE155" s="209">
        <f>SUM(DE138, -DE143)</f>
        <v>0.1086</v>
      </c>
      <c r="DF155" s="6">
        <f>SUM(DF138, -DF142)</f>
        <v>0</v>
      </c>
      <c r="DG155" s="6">
        <f>SUM(DG136, -DG143)</f>
        <v>0</v>
      </c>
      <c r="DH155" s="6">
        <f>SUM(DH138, -DH142)</f>
        <v>0</v>
      </c>
      <c r="DI155" s="6">
        <f>SUM(DI136, -DI137)</f>
        <v>0</v>
      </c>
      <c r="DJ155" s="6">
        <f>SUM(DJ138, -DJ142)</f>
        <v>0</v>
      </c>
      <c r="DK155" s="6">
        <f>SUM(DK138, -DK142)</f>
        <v>0</v>
      </c>
      <c r="DL155" s="6">
        <f>SUM(DL138, -DL142)</f>
        <v>0</v>
      </c>
      <c r="DM155" s="6">
        <f>SUM(DM136, -DM143)</f>
        <v>0</v>
      </c>
      <c r="DN155" s="6">
        <f>SUM(DN138, -DN142)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20" t="s">
        <v>37</v>
      </c>
      <c r="DD156" s="120" t="s">
        <v>38</v>
      </c>
      <c r="DE156" s="120" t="s">
        <v>40</v>
      </c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21">
        <f>SUM(DC136, -DC140)</f>
        <v>9.64E-2</v>
      </c>
      <c r="DD157" s="119">
        <f>SUM(DD136, -DD140)</f>
        <v>9.9299999999999999E-2</v>
      </c>
      <c r="DE157" s="121">
        <f>SUM(DE136, -DE142)</f>
        <v>0.10830000000000001</v>
      </c>
      <c r="DF157" s="6">
        <f>SUM(DF143, -DF153)</f>
        <v>0</v>
      </c>
      <c r="DG157" s="6">
        <f>SUM(DG143, -DG153)</f>
        <v>0</v>
      </c>
      <c r="DH157" s="6">
        <f>SUM(DH143, -DH153)</f>
        <v>0</v>
      </c>
      <c r="DI157" s="6">
        <f>SUM(DI143, -DI153,)</f>
        <v>0</v>
      </c>
      <c r="DJ157" s="6">
        <f>SUM(DJ143, -DJ153,)</f>
        <v>0</v>
      </c>
      <c r="DK157" s="6">
        <f>SUM(DK143, -DK153)</f>
        <v>0</v>
      </c>
      <c r="DL157" s="6">
        <f>SUM(DL143, -DL153)</f>
        <v>0</v>
      </c>
      <c r="DM157" s="6">
        <f>SUM(DM143, -DM153)</f>
        <v>0</v>
      </c>
      <c r="DN157" s="6">
        <f>SUM(DN143,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95">SUM(EC142, -EC153)</f>
        <v>0</v>
      </c>
      <c r="ED157" s="6">
        <f t="shared" si="395"/>
        <v>0</v>
      </c>
      <c r="EE157" s="6">
        <f t="shared" si="395"/>
        <v>0</v>
      </c>
      <c r="EF157" s="6">
        <f t="shared" si="395"/>
        <v>0</v>
      </c>
      <c r="EG157" s="6">
        <f t="shared" si="395"/>
        <v>0</v>
      </c>
      <c r="EH157" s="6">
        <f t="shared" si="395"/>
        <v>0</v>
      </c>
      <c r="EI157" s="6">
        <f t="shared" si="395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96">SUM(GU142, -GU153)</f>
        <v>0</v>
      </c>
      <c r="GV157" s="6">
        <f t="shared" si="396"/>
        <v>0</v>
      </c>
      <c r="GW157" s="6">
        <f t="shared" si="396"/>
        <v>0</v>
      </c>
      <c r="GX157" s="6">
        <f t="shared" si="396"/>
        <v>0</v>
      </c>
      <c r="GY157" s="6">
        <f t="shared" si="396"/>
        <v>0</v>
      </c>
      <c r="GZ157" s="6">
        <f t="shared" si="396"/>
        <v>0</v>
      </c>
      <c r="HA157" s="6">
        <f t="shared" si="396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20" t="s">
        <v>38</v>
      </c>
      <c r="DD158" s="118" t="s">
        <v>65</v>
      </c>
      <c r="DE158" s="189" t="s">
        <v>53</v>
      </c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19">
        <f>SUM(DC136, -DC139)</f>
        <v>9.4199999999999992E-2</v>
      </c>
      <c r="DD159" s="121">
        <f>SUM(DD137, -DD143)</f>
        <v>9.0299999999999991E-2</v>
      </c>
      <c r="DE159" s="117">
        <f>SUM(DE137, -DE142)</f>
        <v>0.1066</v>
      </c>
      <c r="DF159" s="6">
        <f>SUM(DF143, -DF152,)</f>
        <v>0</v>
      </c>
      <c r="DG159" s="6">
        <f>SUM(DG142, -DG153)</f>
        <v>0</v>
      </c>
      <c r="DH159" s="6">
        <f>SUM(DH143, -DH152)</f>
        <v>0</v>
      </c>
      <c r="DI159" s="6">
        <f>SUM(DI143, -DI152)</f>
        <v>0</v>
      </c>
      <c r="DJ159" s="6">
        <f>SUM(DJ143, -DJ152)</f>
        <v>0</v>
      </c>
      <c r="DK159" s="6">
        <f>SUM(DK143, -DK152)</f>
        <v>0</v>
      </c>
      <c r="DL159" s="6">
        <f>SUM(DL143, -DL152,)</f>
        <v>0</v>
      </c>
      <c r="DM159" s="6">
        <f>SUM(DM142, -DM153)</f>
        <v>0</v>
      </c>
      <c r="DN159" s="6">
        <f>SUM(DN143,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23" t="s">
        <v>47</v>
      </c>
      <c r="DD160" s="189" t="s">
        <v>53</v>
      </c>
      <c r="DE160" s="123" t="s">
        <v>46</v>
      </c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21">
        <f>SUM(DC137, -DC143)</f>
        <v>8.9800000000000005E-2</v>
      </c>
      <c r="DD161" s="117">
        <f>SUM(DD138, -DD143)</f>
        <v>8.9899999999999994E-2</v>
      </c>
      <c r="DE161" s="248">
        <f>SUM(DE139, -DE143)</f>
        <v>9.5899999999999999E-2</v>
      </c>
      <c r="DF161" s="6">
        <f>SUM(DF142, -DF153)</f>
        <v>0</v>
      </c>
      <c r="DG161" s="6">
        <f>SUM(DG143, -DG152)</f>
        <v>0</v>
      </c>
      <c r="DH161" s="6">
        <f>SUM(DH142, -DH153)</f>
        <v>0</v>
      </c>
      <c r="DI161" s="6">
        <f>SUM(DI143, -DI151)</f>
        <v>0</v>
      </c>
      <c r="DJ161" s="6">
        <f>SUM(DJ142, -DJ153)</f>
        <v>0</v>
      </c>
      <c r="DK161" s="6">
        <f>SUM(DK142, -DK153)</f>
        <v>0</v>
      </c>
      <c r="DL161" s="6">
        <f>SUM(DL142, -DL153)</f>
        <v>0</v>
      </c>
      <c r="DM161" s="6">
        <f>SUM(DM143, -DM152)</f>
        <v>0</v>
      </c>
      <c r="DN161" s="6">
        <f>SUM(DN142,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20" t="s">
        <v>42</v>
      </c>
      <c r="DD162" s="120" t="s">
        <v>36</v>
      </c>
      <c r="DE162" s="118" t="s">
        <v>70</v>
      </c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21">
        <f>SUM(DC136, -DC138)</f>
        <v>8.8700000000000001E-2</v>
      </c>
      <c r="DD163" s="117">
        <f>SUM(DD136, -DD139)</f>
        <v>8.8800000000000004E-2</v>
      </c>
      <c r="DE163" s="121">
        <f>SUM(DE140, -DE143)</f>
        <v>8.6300000000000002E-2</v>
      </c>
      <c r="DF163" s="6">
        <f t="shared" ref="DE163:DH163" si="397">SUM(DF152, -DF159)</f>
        <v>0</v>
      </c>
      <c r="DG163" s="6">
        <f t="shared" si="397"/>
        <v>0</v>
      </c>
      <c r="DH163" s="6">
        <f t="shared" si="397"/>
        <v>0</v>
      </c>
      <c r="DI163" s="6">
        <f>SUM(DI152, -DI159,)</f>
        <v>0</v>
      </c>
      <c r="DJ163" s="6">
        <f>SUM(DJ152, -DJ159,)</f>
        <v>0</v>
      </c>
      <c r="DK163" s="6">
        <f t="shared" ref="DK163:DN163" si="398">SUM(DK152, -DK159)</f>
        <v>0</v>
      </c>
      <c r="DL163" s="6">
        <f t="shared" si="398"/>
        <v>0</v>
      </c>
      <c r="DM163" s="6">
        <f t="shared" si="398"/>
        <v>0</v>
      </c>
      <c r="DN163" s="6">
        <f t="shared" si="398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9">SUM(DQ152, -DQ159)</f>
        <v>0</v>
      </c>
      <c r="DR163" s="6">
        <f t="shared" si="399"/>
        <v>0</v>
      </c>
      <c r="DS163" s="6">
        <f t="shared" si="399"/>
        <v>0</v>
      </c>
      <c r="DT163" s="6">
        <f t="shared" si="399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400">SUM(DW152, -DW159)</f>
        <v>0</v>
      </c>
      <c r="DX163" s="6">
        <f t="shared" si="400"/>
        <v>0</v>
      </c>
      <c r="DY163" s="6">
        <f t="shared" si="400"/>
        <v>0</v>
      </c>
      <c r="DZ163" s="6">
        <f t="shared" si="400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401">SUM(EC152, -EC159)</f>
        <v>0</v>
      </c>
      <c r="ED163" s="6">
        <f t="shared" si="401"/>
        <v>0</v>
      </c>
      <c r="EE163" s="6">
        <f t="shared" si="401"/>
        <v>0</v>
      </c>
      <c r="EF163" s="6">
        <f t="shared" si="401"/>
        <v>0</v>
      </c>
      <c r="EG163" s="6">
        <f t="shared" si="401"/>
        <v>0</v>
      </c>
      <c r="EH163" s="6">
        <f t="shared" si="401"/>
        <v>0</v>
      </c>
      <c r="EI163" s="6">
        <f t="shared" si="401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402">SUM(EM152, -EM159)</f>
        <v>0</v>
      </c>
      <c r="EN163" s="6">
        <f t="shared" si="402"/>
        <v>0</v>
      </c>
      <c r="EO163" s="6">
        <f t="shared" si="402"/>
        <v>0</v>
      </c>
      <c r="EP163" s="6">
        <f t="shared" si="402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403">SUM(ES152, -ES159)</f>
        <v>0</v>
      </c>
      <c r="ET163" s="6">
        <f t="shared" si="403"/>
        <v>0</v>
      </c>
      <c r="EU163" s="6">
        <f t="shared" si="403"/>
        <v>0</v>
      </c>
      <c r="EV163" s="6">
        <f t="shared" si="403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404">SUM(EY152, -EY159)</f>
        <v>0</v>
      </c>
      <c r="EZ163" s="6">
        <f t="shared" si="404"/>
        <v>0</v>
      </c>
      <c r="FA163" s="6">
        <f t="shared" si="404"/>
        <v>0</v>
      </c>
      <c r="FB163" s="6">
        <f t="shared" si="404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05">SUM(FE152, -FE159)</f>
        <v>0</v>
      </c>
      <c r="FF163" s="6">
        <f t="shared" si="405"/>
        <v>0</v>
      </c>
      <c r="FG163" s="6">
        <f t="shared" si="405"/>
        <v>0</v>
      </c>
      <c r="FH163" s="6">
        <f t="shared" si="405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06">SUM(FK152, -FK159)</f>
        <v>0</v>
      </c>
      <c r="FL163" s="6">
        <f t="shared" si="406"/>
        <v>0</v>
      </c>
      <c r="FM163" s="6">
        <f t="shared" si="406"/>
        <v>0</v>
      </c>
      <c r="FN163" s="6">
        <f t="shared" si="406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07">SUM(FQ152, -FQ159)</f>
        <v>0</v>
      </c>
      <c r="FR163" s="6">
        <f t="shared" si="407"/>
        <v>0</v>
      </c>
      <c r="FS163" s="6">
        <f t="shared" si="407"/>
        <v>0</v>
      </c>
      <c r="FT163" s="6">
        <f t="shared" si="407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8">SUM(FW152, -FW159)</f>
        <v>0</v>
      </c>
      <c r="FX163" s="6">
        <f t="shared" si="408"/>
        <v>0</v>
      </c>
      <c r="FY163" s="6">
        <f t="shared" si="408"/>
        <v>0</v>
      </c>
      <c r="FZ163" s="6">
        <f t="shared" si="408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9">SUM(GC152, -GC159)</f>
        <v>0</v>
      </c>
      <c r="GD163" s="6">
        <f t="shared" si="409"/>
        <v>0</v>
      </c>
      <c r="GE163" s="6">
        <f t="shared" si="409"/>
        <v>0</v>
      </c>
      <c r="GF163" s="6">
        <f t="shared" si="409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10">SUM(GI152, -GI159)</f>
        <v>0</v>
      </c>
      <c r="GJ163" s="6">
        <f t="shared" si="410"/>
        <v>0</v>
      </c>
      <c r="GK163" s="6">
        <f t="shared" si="410"/>
        <v>0</v>
      </c>
      <c r="GL163" s="6">
        <f t="shared" si="410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11">SUM(GO152, -GO159)</f>
        <v>0</v>
      </c>
      <c r="GP163" s="6">
        <f t="shared" si="411"/>
        <v>0</v>
      </c>
      <c r="GQ163" s="6">
        <f t="shared" si="411"/>
        <v>0</v>
      </c>
      <c r="GR163" s="6">
        <f t="shared" si="411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12">SUM(GU152, -GU159)</f>
        <v>0</v>
      </c>
      <c r="GV163" s="6">
        <f t="shared" si="412"/>
        <v>0</v>
      </c>
      <c r="GW163" s="6">
        <f t="shared" si="412"/>
        <v>0</v>
      </c>
      <c r="GX163" s="6">
        <f t="shared" si="412"/>
        <v>0</v>
      </c>
      <c r="GY163" s="6">
        <f t="shared" si="412"/>
        <v>0</v>
      </c>
      <c r="GZ163" s="6">
        <f t="shared" si="412"/>
        <v>0</v>
      </c>
      <c r="HA163" s="6">
        <f t="shared" si="412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18" t="s">
        <v>65</v>
      </c>
      <c r="DD164" s="123" t="s">
        <v>47</v>
      </c>
      <c r="DE164" s="122" t="s">
        <v>57</v>
      </c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21">
        <f>SUM(DC138, -DC143)</f>
        <v>8.09E-2</v>
      </c>
      <c r="DD165" s="121">
        <f>SUM(DD139, -DD143)</f>
        <v>8.4699999999999998E-2</v>
      </c>
      <c r="DE165" s="117">
        <f>SUM(DE141, -DE143)</f>
        <v>8.2100000000000006E-2</v>
      </c>
      <c r="DF165" s="6">
        <f>SUM(DF152, -DF158,)</f>
        <v>0</v>
      </c>
      <c r="DG165" s="6">
        <f>SUM(DG153, -DG159)</f>
        <v>0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20" t="s">
        <v>36</v>
      </c>
      <c r="DD166" s="120" t="s">
        <v>37</v>
      </c>
      <c r="DE166" s="169" t="s">
        <v>64</v>
      </c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17">
        <f>SUM(DC136, -DC137)</f>
        <v>7.9799999999999996E-2</v>
      </c>
      <c r="DD167" s="121">
        <f>SUM(DD136, -DD138)</f>
        <v>8.3600000000000008E-2</v>
      </c>
      <c r="DE167" s="121">
        <f>SUM(DE138, -DE142)</f>
        <v>7.1999999999999995E-2</v>
      </c>
      <c r="DF167" s="6">
        <f>SUM(DF153, -DF159)</f>
        <v>0</v>
      </c>
      <c r="DG167" s="6">
        <f>SUM(DG152, -DG158)</f>
        <v>0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22" t="s">
        <v>84</v>
      </c>
      <c r="DD168" s="120" t="s">
        <v>42</v>
      </c>
      <c r="DE168" s="120" t="s">
        <v>38</v>
      </c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17">
        <f>SUM(DC139, -DC143)</f>
        <v>7.5400000000000009E-2</v>
      </c>
      <c r="DD169" s="121">
        <f>SUM(DD136, -DD137)</f>
        <v>8.3199999999999996E-2</v>
      </c>
      <c r="DE169" s="119">
        <f>SUM(DE136, -DE141)</f>
        <v>6.2799999999999995E-2</v>
      </c>
      <c r="DF169" s="6">
        <f t="shared" ref="DE169:DH169" si="413">SUM(DF158, -DF165)</f>
        <v>0</v>
      </c>
      <c r="DG169" s="6">
        <f t="shared" si="413"/>
        <v>0</v>
      </c>
      <c r="DH169" s="6">
        <f t="shared" si="413"/>
        <v>0</v>
      </c>
      <c r="DI169" s="6">
        <f>SUM(DI158, -DI165,)</f>
        <v>0</v>
      </c>
      <c r="DJ169" s="6">
        <f>SUM(DJ158, -DJ165,)</f>
        <v>0</v>
      </c>
      <c r="DK169" s="6">
        <f t="shared" ref="DK169:DN169" si="414">SUM(DK158, -DK165)</f>
        <v>0</v>
      </c>
      <c r="DL169" s="6">
        <f t="shared" si="414"/>
        <v>0</v>
      </c>
      <c r="DM169" s="6">
        <f t="shared" si="414"/>
        <v>0</v>
      </c>
      <c r="DN169" s="6">
        <f t="shared" si="414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15">SUM(DQ158, -DQ165)</f>
        <v>0</v>
      </c>
      <c r="DR169" s="6">
        <f t="shared" si="415"/>
        <v>0</v>
      </c>
      <c r="DS169" s="6">
        <f t="shared" si="415"/>
        <v>0</v>
      </c>
      <c r="DT169" s="6">
        <f t="shared" si="415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16">SUM(DW158, -DW165)</f>
        <v>0</v>
      </c>
      <c r="DX169" s="6">
        <f t="shared" si="416"/>
        <v>0</v>
      </c>
      <c r="DY169" s="6">
        <f t="shared" si="416"/>
        <v>0</v>
      </c>
      <c r="DZ169" s="6">
        <f t="shared" si="416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17">SUM(EC158, -EC165)</f>
        <v>0</v>
      </c>
      <c r="ED169" s="6">
        <f t="shared" si="417"/>
        <v>0</v>
      </c>
      <c r="EE169" s="6">
        <f t="shared" si="417"/>
        <v>0</v>
      </c>
      <c r="EF169" s="6">
        <f t="shared" si="417"/>
        <v>0</v>
      </c>
      <c r="EG169" s="6">
        <f t="shared" si="417"/>
        <v>0</v>
      </c>
      <c r="EH169" s="6">
        <f t="shared" si="417"/>
        <v>0</v>
      </c>
      <c r="EI169" s="6">
        <f t="shared" si="417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18">SUM(EM158, -EM165)</f>
        <v>0</v>
      </c>
      <c r="EN169" s="6">
        <f t="shared" si="418"/>
        <v>0</v>
      </c>
      <c r="EO169" s="6">
        <f t="shared" si="418"/>
        <v>0</v>
      </c>
      <c r="EP169" s="6">
        <f t="shared" si="418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9">SUM(ES158, -ES165)</f>
        <v>0</v>
      </c>
      <c r="ET169" s="6">
        <f t="shared" si="419"/>
        <v>0</v>
      </c>
      <c r="EU169" s="6">
        <f t="shared" si="419"/>
        <v>0</v>
      </c>
      <c r="EV169" s="6">
        <f t="shared" si="419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20">SUM(EY158, -EY165)</f>
        <v>0</v>
      </c>
      <c r="EZ169" s="6">
        <f t="shared" si="420"/>
        <v>0</v>
      </c>
      <c r="FA169" s="6">
        <f t="shared" si="420"/>
        <v>0</v>
      </c>
      <c r="FB169" s="6">
        <f t="shared" si="420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21">SUM(FE158, -FE165)</f>
        <v>0</v>
      </c>
      <c r="FF169" s="6">
        <f t="shared" si="421"/>
        <v>0</v>
      </c>
      <c r="FG169" s="6">
        <f t="shared" si="421"/>
        <v>0</v>
      </c>
      <c r="FH169" s="6">
        <f t="shared" si="421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2">SUM(FK158, -FK165)</f>
        <v>0</v>
      </c>
      <c r="FL169" s="6">
        <f t="shared" si="422"/>
        <v>0</v>
      </c>
      <c r="FM169" s="6">
        <f t="shared" si="422"/>
        <v>0</v>
      </c>
      <c r="FN169" s="6">
        <f t="shared" si="422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3">SUM(FQ158, -FQ165)</f>
        <v>0</v>
      </c>
      <c r="FR169" s="6">
        <f t="shared" si="423"/>
        <v>0</v>
      </c>
      <c r="FS169" s="6">
        <f t="shared" si="423"/>
        <v>0</v>
      </c>
      <c r="FT169" s="6">
        <f t="shared" si="423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24">SUM(FW158, -FW165)</f>
        <v>0</v>
      </c>
      <c r="FX169" s="6">
        <f t="shared" si="424"/>
        <v>0</v>
      </c>
      <c r="FY169" s="6">
        <f t="shared" si="424"/>
        <v>0</v>
      </c>
      <c r="FZ169" s="6">
        <f t="shared" si="424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25">SUM(GC158, -GC165)</f>
        <v>0</v>
      </c>
      <c r="GD169" s="6">
        <f t="shared" si="425"/>
        <v>0</v>
      </c>
      <c r="GE169" s="6">
        <f t="shared" si="425"/>
        <v>0</v>
      </c>
      <c r="GF169" s="6">
        <f t="shared" si="425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26">SUM(GI158, -GI165)</f>
        <v>0</v>
      </c>
      <c r="GJ169" s="6">
        <f t="shared" si="426"/>
        <v>0</v>
      </c>
      <c r="GK169" s="6">
        <f t="shared" si="426"/>
        <v>0</v>
      </c>
      <c r="GL169" s="6">
        <f t="shared" si="426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27">SUM(GO158, -GO165)</f>
        <v>0</v>
      </c>
      <c r="GP169" s="6">
        <f t="shared" si="427"/>
        <v>0</v>
      </c>
      <c r="GQ169" s="6">
        <f t="shared" si="427"/>
        <v>0</v>
      </c>
      <c r="GR169" s="6">
        <f t="shared" si="427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28">SUM(GU158, -GU165)</f>
        <v>0</v>
      </c>
      <c r="GV169" s="6">
        <f t="shared" si="428"/>
        <v>0</v>
      </c>
      <c r="GW169" s="6">
        <f t="shared" si="428"/>
        <v>0</v>
      </c>
      <c r="GX169" s="6">
        <f t="shared" si="428"/>
        <v>0</v>
      </c>
      <c r="GY169" s="6">
        <f t="shared" si="428"/>
        <v>0</v>
      </c>
      <c r="GZ169" s="6">
        <f t="shared" si="428"/>
        <v>0</v>
      </c>
      <c r="HA169" s="6">
        <f t="shared" si="428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89" t="s">
        <v>53</v>
      </c>
      <c r="DD170" s="118" t="s">
        <v>70</v>
      </c>
      <c r="DE170" s="189" t="s">
        <v>51</v>
      </c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17">
        <f>SUM(DC140, -DC143)</f>
        <v>7.3200000000000001E-2</v>
      </c>
      <c r="DD171" s="121">
        <f>SUM(DD137, -DD142)</f>
        <v>7.669999999999999E-2</v>
      </c>
      <c r="DE171" s="121">
        <f>SUM(DE137, -DE141)</f>
        <v>6.1100000000000002E-2</v>
      </c>
      <c r="DF171" s="6">
        <f>SUM(DF158, -DF164,)</f>
        <v>0</v>
      </c>
      <c r="DG171" s="6">
        <f>SUM(DG159, -DG165)</f>
        <v>0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23" t="s">
        <v>46</v>
      </c>
      <c r="DD172" s="189" t="s">
        <v>52</v>
      </c>
      <c r="DE172" s="123" t="s">
        <v>47</v>
      </c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8">
        <f>SUM(DC137, -DC142)</f>
        <v>7.2500000000000009E-2</v>
      </c>
      <c r="DD173" s="116">
        <f>SUM(DD138, -DD142)</f>
        <v>7.6299999999999993E-2</v>
      </c>
      <c r="DE173" s="121">
        <f>SUM(DE139, -DE142)</f>
        <v>5.9299999999999999E-2</v>
      </c>
      <c r="DF173" s="6">
        <f>SUM(DF159, -DF165)</f>
        <v>0</v>
      </c>
      <c r="DG173" s="6">
        <f>SUM(DG158, -DG164)</f>
        <v>0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169" t="s">
        <v>64</v>
      </c>
      <c r="DD174" s="122" t="s">
        <v>84</v>
      </c>
      <c r="DE174" s="120" t="s">
        <v>42</v>
      </c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21">
        <f>SUM(DC141, -DC143)</f>
        <v>6.9000000000000006E-2</v>
      </c>
      <c r="DD175" s="117">
        <f>SUM(DD140, -DD143)</f>
        <v>7.4200000000000002E-2</v>
      </c>
      <c r="DE175" s="121">
        <f>SUM(DE136, -DE140)</f>
        <v>5.8599999999999999E-2</v>
      </c>
      <c r="DF175" s="6">
        <f t="shared" ref="DE175:DH175" si="429">SUM(DF164, -DF171)</f>
        <v>0</v>
      </c>
      <c r="DG175" s="6">
        <f t="shared" si="429"/>
        <v>0</v>
      </c>
      <c r="DH175" s="6">
        <f t="shared" si="429"/>
        <v>0</v>
      </c>
      <c r="DI175" s="6">
        <f>SUM(DI164, -DI171,)</f>
        <v>0</v>
      </c>
      <c r="DJ175" s="6">
        <f>SUM(DJ164, -DJ171,)</f>
        <v>0</v>
      </c>
      <c r="DK175" s="6">
        <f t="shared" ref="DK175:DN175" si="430">SUM(DK164, -DK171)</f>
        <v>0</v>
      </c>
      <c r="DL175" s="6">
        <f t="shared" si="430"/>
        <v>0</v>
      </c>
      <c r="DM175" s="6">
        <f t="shared" si="430"/>
        <v>0</v>
      </c>
      <c r="DN175" s="6">
        <f t="shared" si="430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31">SUM(DQ164, -DQ171)</f>
        <v>0</v>
      </c>
      <c r="DR175" s="6">
        <f t="shared" si="431"/>
        <v>0</v>
      </c>
      <c r="DS175" s="6">
        <f t="shared" si="431"/>
        <v>0</v>
      </c>
      <c r="DT175" s="6">
        <f t="shared" si="43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32">SUM(DW164, -DW171)</f>
        <v>0</v>
      </c>
      <c r="DX175" s="6">
        <f t="shared" si="432"/>
        <v>0</v>
      </c>
      <c r="DY175" s="6">
        <f t="shared" si="432"/>
        <v>0</v>
      </c>
      <c r="DZ175" s="6">
        <f t="shared" si="43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33">SUM(EC164, -EC171)</f>
        <v>0</v>
      </c>
      <c r="ED175" s="6">
        <f t="shared" si="433"/>
        <v>0</v>
      </c>
      <c r="EE175" s="6">
        <f t="shared" si="433"/>
        <v>0</v>
      </c>
      <c r="EF175" s="6">
        <f t="shared" si="433"/>
        <v>0</v>
      </c>
      <c r="EG175" s="6">
        <f t="shared" si="433"/>
        <v>0</v>
      </c>
      <c r="EH175" s="6">
        <f t="shared" si="433"/>
        <v>0</v>
      </c>
      <c r="EI175" s="6">
        <f t="shared" si="43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34">SUM(EM164, -EM171)</f>
        <v>0</v>
      </c>
      <c r="EN175" s="6">
        <f t="shared" si="434"/>
        <v>0</v>
      </c>
      <c r="EO175" s="6">
        <f t="shared" si="434"/>
        <v>0</v>
      </c>
      <c r="EP175" s="6">
        <f t="shared" si="43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35">SUM(ES164, -ES171)</f>
        <v>0</v>
      </c>
      <c r="ET175" s="6">
        <f t="shared" si="435"/>
        <v>0</v>
      </c>
      <c r="EU175" s="6">
        <f t="shared" si="435"/>
        <v>0</v>
      </c>
      <c r="EV175" s="6">
        <f t="shared" si="43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36">SUM(EY164, -EY171)</f>
        <v>0</v>
      </c>
      <c r="EZ175" s="6">
        <f t="shared" si="436"/>
        <v>0</v>
      </c>
      <c r="FA175" s="6">
        <f t="shared" si="436"/>
        <v>0</v>
      </c>
      <c r="FB175" s="6">
        <f t="shared" si="43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37">SUM(FE164, -FE171)</f>
        <v>0</v>
      </c>
      <c r="FF175" s="6">
        <f t="shared" si="437"/>
        <v>0</v>
      </c>
      <c r="FG175" s="6">
        <f t="shared" si="437"/>
        <v>0</v>
      </c>
      <c r="FH175" s="6">
        <f t="shared" si="43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38">SUM(FK164, -FK171)</f>
        <v>0</v>
      </c>
      <c r="FL175" s="6">
        <f t="shared" si="438"/>
        <v>0</v>
      </c>
      <c r="FM175" s="6">
        <f t="shared" si="438"/>
        <v>0</v>
      </c>
      <c r="FN175" s="6">
        <f t="shared" si="43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39">SUM(FQ164, -FQ171)</f>
        <v>0</v>
      </c>
      <c r="FR175" s="6">
        <f t="shared" si="439"/>
        <v>0</v>
      </c>
      <c r="FS175" s="6">
        <f t="shared" si="439"/>
        <v>0</v>
      </c>
      <c r="FT175" s="6">
        <f t="shared" si="43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40">SUM(FW164, -FW171)</f>
        <v>0</v>
      </c>
      <c r="FX175" s="6">
        <f t="shared" si="440"/>
        <v>0</v>
      </c>
      <c r="FY175" s="6">
        <f t="shared" si="440"/>
        <v>0</v>
      </c>
      <c r="FZ175" s="6">
        <f t="shared" si="44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1">SUM(GC164, -GC171)</f>
        <v>0</v>
      </c>
      <c r="GD175" s="6">
        <f t="shared" si="441"/>
        <v>0</v>
      </c>
      <c r="GE175" s="6">
        <f t="shared" si="441"/>
        <v>0</v>
      </c>
      <c r="GF175" s="6">
        <f t="shared" si="44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42">SUM(GI164, -GI171)</f>
        <v>0</v>
      </c>
      <c r="GJ175" s="6">
        <f t="shared" si="442"/>
        <v>0</v>
      </c>
      <c r="GK175" s="6">
        <f t="shared" si="442"/>
        <v>0</v>
      </c>
      <c r="GL175" s="6">
        <f t="shared" si="44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43">SUM(GO164, -GO171)</f>
        <v>0</v>
      </c>
      <c r="GP175" s="6">
        <f t="shared" si="443"/>
        <v>0</v>
      </c>
      <c r="GQ175" s="6">
        <f t="shared" si="443"/>
        <v>0</v>
      </c>
      <c r="GR175" s="6">
        <f t="shared" si="44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44">SUM(GU164, -GU171)</f>
        <v>0</v>
      </c>
      <c r="GV175" s="6">
        <f t="shared" si="444"/>
        <v>0</v>
      </c>
      <c r="GW175" s="6">
        <f t="shared" si="444"/>
        <v>0</v>
      </c>
      <c r="GX175" s="6">
        <f t="shared" si="444"/>
        <v>0</v>
      </c>
      <c r="GY175" s="6">
        <f t="shared" si="444"/>
        <v>0</v>
      </c>
      <c r="GZ175" s="6">
        <f t="shared" si="444"/>
        <v>0</v>
      </c>
      <c r="HA175" s="6">
        <f t="shared" si="44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18" t="s">
        <v>70</v>
      </c>
      <c r="DD176" s="123" t="s">
        <v>46</v>
      </c>
      <c r="DE176" s="189" t="s">
        <v>55</v>
      </c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21">
        <f>SUM(DC138, -DC142)</f>
        <v>6.3600000000000004E-2</v>
      </c>
      <c r="DD177" s="248">
        <f>SUM(DD139, -DD142)</f>
        <v>7.1099999999999997E-2</v>
      </c>
      <c r="DE177" s="119">
        <f>SUM(DE137, -DE140)</f>
        <v>5.6899999999999999E-2</v>
      </c>
      <c r="DF177" s="6">
        <f>SUM(DF164, -DF170,)</f>
        <v>0</v>
      </c>
      <c r="DG177" s="6">
        <f>SUM(DG165, -DG171)</f>
        <v>0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22" t="s">
        <v>57</v>
      </c>
      <c r="DD178" s="169" t="s">
        <v>64</v>
      </c>
      <c r="DE178" s="118" t="s">
        <v>65</v>
      </c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17">
        <f>SUM(DC139, -DC142)</f>
        <v>5.8100000000000006E-2</v>
      </c>
      <c r="DD179" s="121">
        <f>SUM(DD141, -DD143)</f>
        <v>6.2600000000000003E-2</v>
      </c>
      <c r="DE179" s="121">
        <f>SUM(DE140, -DE142)</f>
        <v>4.9700000000000001E-2</v>
      </c>
      <c r="DF179" s="6">
        <f>SUM(DF165, -DF171)</f>
        <v>0</v>
      </c>
      <c r="DG179" s="6">
        <f>SUM(DG164, -DG170)</f>
        <v>0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89" t="s">
        <v>52</v>
      </c>
      <c r="DD180" s="122" t="s">
        <v>57</v>
      </c>
      <c r="DE180" s="120" t="s">
        <v>36</v>
      </c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16">
        <f>SUM(DC140, -DC142)</f>
        <v>5.5900000000000005E-2</v>
      </c>
      <c r="DD181" s="117">
        <f>SUM(DD140, -DD142)</f>
        <v>6.0600000000000001E-2</v>
      </c>
      <c r="DE181" s="117">
        <f>SUM(DE136, -DE139)</f>
        <v>4.9000000000000002E-2</v>
      </c>
      <c r="DF181" s="6">
        <f t="shared" ref="DE181:DH181" si="445">SUM(DF170, -DF177)</f>
        <v>0</v>
      </c>
      <c r="DG181" s="6">
        <f t="shared" si="445"/>
        <v>0</v>
      </c>
      <c r="DH181" s="6">
        <f t="shared" si="445"/>
        <v>0</v>
      </c>
      <c r="DI181" s="6">
        <f>SUM(DI170, -DI177,)</f>
        <v>0</v>
      </c>
      <c r="DJ181" s="6">
        <f>SUM(DJ170, -DJ177,)</f>
        <v>0</v>
      </c>
      <c r="DK181" s="6">
        <f t="shared" ref="DK181:DN181" si="446">SUM(DK170, -DK177)</f>
        <v>0</v>
      </c>
      <c r="DL181" s="6">
        <f t="shared" si="446"/>
        <v>0</v>
      </c>
      <c r="DM181" s="6">
        <f t="shared" si="446"/>
        <v>0</v>
      </c>
      <c r="DN181" s="6">
        <f t="shared" si="446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47">SUM(DQ170, -DQ177)</f>
        <v>0</v>
      </c>
      <c r="DR181" s="6">
        <f t="shared" si="447"/>
        <v>0</v>
      </c>
      <c r="DS181" s="6">
        <f t="shared" si="447"/>
        <v>0</v>
      </c>
      <c r="DT181" s="6">
        <f t="shared" si="447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48">SUM(DW170, -DW177)</f>
        <v>0</v>
      </c>
      <c r="DX181" s="6">
        <f t="shared" si="448"/>
        <v>0</v>
      </c>
      <c r="DY181" s="6">
        <f t="shared" si="448"/>
        <v>0</v>
      </c>
      <c r="DZ181" s="6">
        <f t="shared" si="448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49">SUM(EC170, -EC177)</f>
        <v>0</v>
      </c>
      <c r="ED181" s="6">
        <f t="shared" si="449"/>
        <v>0</v>
      </c>
      <c r="EE181" s="6">
        <f t="shared" si="449"/>
        <v>0</v>
      </c>
      <c r="EF181" s="6">
        <f t="shared" si="449"/>
        <v>0</v>
      </c>
      <c r="EG181" s="6">
        <f t="shared" si="449"/>
        <v>0</v>
      </c>
      <c r="EH181" s="6">
        <f t="shared" si="449"/>
        <v>0</v>
      </c>
      <c r="EI181" s="6">
        <f t="shared" si="449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50">SUM(EM170, -EM177)</f>
        <v>0</v>
      </c>
      <c r="EN181" s="6">
        <f t="shared" si="450"/>
        <v>0</v>
      </c>
      <c r="EO181" s="6">
        <f t="shared" si="450"/>
        <v>0</v>
      </c>
      <c r="EP181" s="6">
        <f t="shared" si="450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51">SUM(ES170, -ES177)</f>
        <v>0</v>
      </c>
      <c r="ET181" s="6">
        <f t="shared" si="451"/>
        <v>0</v>
      </c>
      <c r="EU181" s="6">
        <f t="shared" si="451"/>
        <v>0</v>
      </c>
      <c r="EV181" s="6">
        <f t="shared" si="451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52">SUM(EY170, -EY177)</f>
        <v>0</v>
      </c>
      <c r="EZ181" s="6">
        <f t="shared" si="452"/>
        <v>0</v>
      </c>
      <c r="FA181" s="6">
        <f t="shared" si="452"/>
        <v>0</v>
      </c>
      <c r="FB181" s="6">
        <f t="shared" si="452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53">SUM(FE170, -FE177)</f>
        <v>0</v>
      </c>
      <c r="FF181" s="6">
        <f t="shared" si="453"/>
        <v>0</v>
      </c>
      <c r="FG181" s="6">
        <f t="shared" si="453"/>
        <v>0</v>
      </c>
      <c r="FH181" s="6">
        <f t="shared" si="453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54">SUM(FK170, -FK177)</f>
        <v>0</v>
      </c>
      <c r="FL181" s="6">
        <f t="shared" si="454"/>
        <v>0</v>
      </c>
      <c r="FM181" s="6">
        <f t="shared" si="454"/>
        <v>0</v>
      </c>
      <c r="FN181" s="6">
        <f t="shared" si="454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55">SUM(FQ170, -FQ177)</f>
        <v>0</v>
      </c>
      <c r="FR181" s="6">
        <f t="shared" si="455"/>
        <v>0</v>
      </c>
      <c r="FS181" s="6">
        <f t="shared" si="455"/>
        <v>0</v>
      </c>
      <c r="FT181" s="6">
        <f t="shared" si="455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56">SUM(FW170, -FW177)</f>
        <v>0</v>
      </c>
      <c r="FX181" s="6">
        <f t="shared" si="456"/>
        <v>0</v>
      </c>
      <c r="FY181" s="6">
        <f t="shared" si="456"/>
        <v>0</v>
      </c>
      <c r="FZ181" s="6">
        <f t="shared" si="456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57">SUM(GC170, -GC177)</f>
        <v>0</v>
      </c>
      <c r="GD181" s="6">
        <f t="shared" si="457"/>
        <v>0</v>
      </c>
      <c r="GE181" s="6">
        <f t="shared" si="457"/>
        <v>0</v>
      </c>
      <c r="GF181" s="6">
        <f t="shared" si="457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58">SUM(GI170, -GI177)</f>
        <v>0</v>
      </c>
      <c r="GJ181" s="6">
        <f t="shared" si="458"/>
        <v>0</v>
      </c>
      <c r="GK181" s="6">
        <f t="shared" si="458"/>
        <v>0</v>
      </c>
      <c r="GL181" s="6">
        <f t="shared" si="458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59">SUM(GO170, -GO177)</f>
        <v>0</v>
      </c>
      <c r="GP181" s="6">
        <f t="shared" si="459"/>
        <v>0</v>
      </c>
      <c r="GQ181" s="6">
        <f t="shared" si="459"/>
        <v>0</v>
      </c>
      <c r="GR181" s="6">
        <f t="shared" si="459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60">SUM(GU170, -GU177)</f>
        <v>0</v>
      </c>
      <c r="GV181" s="6">
        <f t="shared" si="460"/>
        <v>0</v>
      </c>
      <c r="GW181" s="6">
        <f t="shared" si="460"/>
        <v>0</v>
      </c>
      <c r="GX181" s="6">
        <f t="shared" si="460"/>
        <v>0</v>
      </c>
      <c r="GY181" s="6">
        <f t="shared" si="460"/>
        <v>0</v>
      </c>
      <c r="GZ181" s="6">
        <f t="shared" si="460"/>
        <v>0</v>
      </c>
      <c r="HA181" s="6">
        <f t="shared" si="460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169" t="s">
        <v>67</v>
      </c>
      <c r="DD182" s="169" t="s">
        <v>67</v>
      </c>
      <c r="DE182" s="189" t="s">
        <v>44</v>
      </c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61">SUM(CD136, -CD137)</f>
        <v>5.4199999999999998E-2</v>
      </c>
      <c r="CE183" s="145">
        <f t="shared" si="461"/>
        <v>5.57E-2</v>
      </c>
      <c r="CF183" s="119">
        <f t="shared" si="461"/>
        <v>6.1299999999999993E-2</v>
      </c>
      <c r="CG183" s="179">
        <f t="shared" si="461"/>
        <v>6.88E-2</v>
      </c>
      <c r="CH183" s="149">
        <f t="shared" si="461"/>
        <v>6.6700000000000009E-2</v>
      </c>
      <c r="CI183" s="117">
        <f t="shared" si="461"/>
        <v>6.6099999999999992E-2</v>
      </c>
      <c r="CJ183" s="179">
        <f t="shared" si="461"/>
        <v>5.2999999999999999E-2</v>
      </c>
      <c r="CK183" s="149">
        <f t="shared" si="461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209">
        <f>SUM(DC141, -DC142)</f>
        <v>5.1700000000000003E-2</v>
      </c>
      <c r="DD183" s="209">
        <f>SUM(DD141, -DD142)</f>
        <v>4.9000000000000002E-2</v>
      </c>
      <c r="DE183" s="121">
        <f>SUM(DE137, -DE139)</f>
        <v>4.7300000000000002E-2</v>
      </c>
      <c r="DF183" s="6">
        <f>SUM(DF170, -DF176,)</f>
        <v>0</v>
      </c>
      <c r="DG183" s="6">
        <f>SUM(DG171, -DG177)</f>
        <v>0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23" t="s">
        <v>48</v>
      </c>
      <c r="DD184" s="118" t="s">
        <v>68</v>
      </c>
      <c r="DE184" s="122" t="s">
        <v>84</v>
      </c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62">SUM(CC137, -CC141)</f>
        <v>3.7400000000000003E-2</v>
      </c>
      <c r="CD185" s="180">
        <f t="shared" si="462"/>
        <v>3.95E-2</v>
      </c>
      <c r="CE185" s="147">
        <f t="shared" si="462"/>
        <v>3.9199999999999999E-2</v>
      </c>
      <c r="CF185" s="121">
        <f t="shared" si="462"/>
        <v>5.1799999999999999E-2</v>
      </c>
      <c r="CG185" s="180">
        <f t="shared" si="462"/>
        <v>4.3900000000000002E-2</v>
      </c>
      <c r="CH185" s="147">
        <f t="shared" si="462"/>
        <v>5.2000000000000005E-2</v>
      </c>
      <c r="CI185" s="121">
        <f t="shared" si="462"/>
        <v>4.9000000000000002E-2</v>
      </c>
      <c r="CJ185" s="180">
        <f t="shared" si="462"/>
        <v>3.6900000000000002E-2</v>
      </c>
      <c r="CK185" s="147">
        <f t="shared" si="462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21">
        <f>SUM(DC137, -DC141)</f>
        <v>2.0799999999999999E-2</v>
      </c>
      <c r="DD185" s="117">
        <f>SUM(DD137, -DD141)</f>
        <v>2.7699999999999999E-2</v>
      </c>
      <c r="DE185" s="117">
        <f>SUM(DE141, -DE142)</f>
        <v>4.5499999999999999E-2</v>
      </c>
      <c r="DF185" s="6">
        <f>SUM(DF171, -DF177)</f>
        <v>0</v>
      </c>
      <c r="DG185" s="6">
        <f>SUM(DG170, -DG176)</f>
        <v>0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15" t="s">
        <v>63</v>
      </c>
      <c r="DD186" s="261" t="s">
        <v>54</v>
      </c>
      <c r="DE186" s="124" t="s">
        <v>63</v>
      </c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17">
        <f>SUM(DC142, -DC143)</f>
        <v>1.7300000000000003E-2</v>
      </c>
      <c r="DD187" s="119">
        <f>SUM(DD138, -DD141)</f>
        <v>2.7299999999999998E-2</v>
      </c>
      <c r="DE187" s="117">
        <f>SUM(DE142, -DE143)</f>
        <v>3.6600000000000001E-2</v>
      </c>
      <c r="DF187" s="6">
        <f t="shared" ref="DE187:DH187" si="463">SUM(DF176, -DF183)</f>
        <v>0</v>
      </c>
      <c r="DG187" s="6">
        <f t="shared" si="463"/>
        <v>0</v>
      </c>
      <c r="DH187" s="6">
        <f t="shared" si="463"/>
        <v>0</v>
      </c>
      <c r="DI187" s="6">
        <f>SUM(DI176, -DI183,)</f>
        <v>0</v>
      </c>
      <c r="DJ187" s="6">
        <f>SUM(DJ176, -DJ183,)</f>
        <v>0</v>
      </c>
      <c r="DK187" s="6">
        <f t="shared" ref="DK187:DN187" si="464">SUM(DK176, -DK183)</f>
        <v>0</v>
      </c>
      <c r="DL187" s="6">
        <f t="shared" si="464"/>
        <v>0</v>
      </c>
      <c r="DM187" s="6">
        <f t="shared" si="464"/>
        <v>0</v>
      </c>
      <c r="DN187" s="6">
        <f t="shared" si="464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65">SUM(DQ176, -DQ183)</f>
        <v>0</v>
      </c>
      <c r="DR187" s="6">
        <f t="shared" si="465"/>
        <v>0</v>
      </c>
      <c r="DS187" s="6">
        <f t="shared" si="465"/>
        <v>0</v>
      </c>
      <c r="DT187" s="6">
        <f t="shared" si="465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66">SUM(DW176, -DW183)</f>
        <v>0</v>
      </c>
      <c r="DX187" s="6">
        <f t="shared" si="466"/>
        <v>0</v>
      </c>
      <c r="DY187" s="6">
        <f t="shared" si="466"/>
        <v>0</v>
      </c>
      <c r="DZ187" s="6">
        <f t="shared" si="466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67">SUM(EC176, -EC183)</f>
        <v>0</v>
      </c>
      <c r="ED187" s="6">
        <f t="shared" si="467"/>
        <v>0</v>
      </c>
      <c r="EE187" s="6">
        <f t="shared" si="467"/>
        <v>0</v>
      </c>
      <c r="EF187" s="6">
        <f t="shared" si="467"/>
        <v>0</v>
      </c>
      <c r="EG187" s="6">
        <f t="shared" si="467"/>
        <v>0</v>
      </c>
      <c r="EH187" s="6">
        <f t="shared" si="467"/>
        <v>0</v>
      </c>
      <c r="EI187" s="6">
        <f t="shared" si="467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68">SUM(EM176, -EM183)</f>
        <v>0</v>
      </c>
      <c r="EN187" s="6">
        <f t="shared" si="468"/>
        <v>0</v>
      </c>
      <c r="EO187" s="6">
        <f t="shared" si="468"/>
        <v>0</v>
      </c>
      <c r="EP187" s="6">
        <f t="shared" si="468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69">SUM(ES176, -ES183)</f>
        <v>0</v>
      </c>
      <c r="ET187" s="6">
        <f t="shared" si="469"/>
        <v>0</v>
      </c>
      <c r="EU187" s="6">
        <f t="shared" si="469"/>
        <v>0</v>
      </c>
      <c r="EV187" s="6">
        <f t="shared" si="469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0">SUM(EY176, -EY183)</f>
        <v>0</v>
      </c>
      <c r="EZ187" s="6">
        <f t="shared" si="470"/>
        <v>0</v>
      </c>
      <c r="FA187" s="6">
        <f t="shared" si="470"/>
        <v>0</v>
      </c>
      <c r="FB187" s="6">
        <f t="shared" si="470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1">SUM(FE176, -FE183)</f>
        <v>0</v>
      </c>
      <c r="FF187" s="6">
        <f t="shared" si="471"/>
        <v>0</v>
      </c>
      <c r="FG187" s="6">
        <f t="shared" si="471"/>
        <v>0</v>
      </c>
      <c r="FH187" s="6">
        <f t="shared" si="471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2">SUM(FK176, -FK183)</f>
        <v>0</v>
      </c>
      <c r="FL187" s="6">
        <f t="shared" si="472"/>
        <v>0</v>
      </c>
      <c r="FM187" s="6">
        <f t="shared" si="472"/>
        <v>0</v>
      </c>
      <c r="FN187" s="6">
        <f t="shared" si="472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73">SUM(FQ176, -FQ183)</f>
        <v>0</v>
      </c>
      <c r="FR187" s="6">
        <f t="shared" si="473"/>
        <v>0</v>
      </c>
      <c r="FS187" s="6">
        <f t="shared" si="473"/>
        <v>0</v>
      </c>
      <c r="FT187" s="6">
        <f t="shared" si="473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74">SUM(FW176, -FW183)</f>
        <v>0</v>
      </c>
      <c r="FX187" s="6">
        <f t="shared" si="474"/>
        <v>0</v>
      </c>
      <c r="FY187" s="6">
        <f t="shared" si="474"/>
        <v>0</v>
      </c>
      <c r="FZ187" s="6">
        <f t="shared" si="474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75">SUM(GC176, -GC183)</f>
        <v>0</v>
      </c>
      <c r="GD187" s="6">
        <f t="shared" si="475"/>
        <v>0</v>
      </c>
      <c r="GE187" s="6">
        <f t="shared" si="475"/>
        <v>0</v>
      </c>
      <c r="GF187" s="6">
        <f t="shared" si="475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76">SUM(GI176, -GI183)</f>
        <v>0</v>
      </c>
      <c r="GJ187" s="6">
        <f t="shared" si="476"/>
        <v>0</v>
      </c>
      <c r="GK187" s="6">
        <f t="shared" si="476"/>
        <v>0</v>
      </c>
      <c r="GL187" s="6">
        <f t="shared" si="476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77">SUM(GO176, -GO183)</f>
        <v>0</v>
      </c>
      <c r="GP187" s="6">
        <f t="shared" si="477"/>
        <v>0</v>
      </c>
      <c r="GQ187" s="6">
        <f t="shared" si="477"/>
        <v>0</v>
      </c>
      <c r="GR187" s="6">
        <f t="shared" si="477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78">SUM(GU176, -GU183)</f>
        <v>0</v>
      </c>
      <c r="GV187" s="6">
        <f t="shared" si="478"/>
        <v>0</v>
      </c>
      <c r="GW187" s="6">
        <f t="shared" si="478"/>
        <v>0</v>
      </c>
      <c r="GX187" s="6">
        <f t="shared" si="478"/>
        <v>0</v>
      </c>
      <c r="GY187" s="6">
        <f t="shared" si="478"/>
        <v>0</v>
      </c>
      <c r="GZ187" s="6">
        <f t="shared" si="478"/>
        <v>0</v>
      </c>
      <c r="HA187" s="6">
        <f t="shared" si="478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23" t="s">
        <v>44</v>
      </c>
      <c r="DD188" s="123" t="s">
        <v>48</v>
      </c>
      <c r="DE188" s="120" t="s">
        <v>41</v>
      </c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21">
        <f>SUM(DC137, -DC140)</f>
        <v>1.66E-2</v>
      </c>
      <c r="DD189" s="121">
        <f>SUM(DD139, -DD141)</f>
        <v>2.2100000000000002E-2</v>
      </c>
      <c r="DE189" s="121">
        <f>SUM(DE136, -DE138)</f>
        <v>3.6299999999999999E-2</v>
      </c>
      <c r="DF189" s="6">
        <f>SUM(DF176, -DF182,)</f>
        <v>0</v>
      </c>
      <c r="DG189" s="6">
        <f>SUM(DG177, -DG183)</f>
        <v>0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23" t="s">
        <v>45</v>
      </c>
      <c r="DD190" s="118" t="s">
        <v>60</v>
      </c>
      <c r="DE190" s="261" t="s">
        <v>54</v>
      </c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209">
        <f>SUM(DC137, -DC139)</f>
        <v>1.44E-2</v>
      </c>
      <c r="DD191" s="121">
        <f>SUM(DD137, -DD140)</f>
        <v>1.61E-2</v>
      </c>
      <c r="DE191" s="119">
        <f>SUM(DE137, -DE138)</f>
        <v>3.4600000000000006E-2</v>
      </c>
      <c r="DF191" s="6">
        <f>SUM(DF177, -DF183)</f>
        <v>0</v>
      </c>
      <c r="DG191" s="6">
        <f>SUM(DG176, -DG182)</f>
        <v>0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18" t="s">
        <v>68</v>
      </c>
      <c r="DD192" s="189" t="s">
        <v>51</v>
      </c>
      <c r="DE192" s="169" t="s">
        <v>59</v>
      </c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17">
        <f>SUM(DC138, -DC141)</f>
        <v>1.1899999999999999E-2</v>
      </c>
      <c r="DD193" s="121">
        <f>SUM(DD138, -DD140)</f>
        <v>1.5699999999999999E-2</v>
      </c>
      <c r="DE193" s="116">
        <f>SUM(DE138, -DE141)</f>
        <v>2.6499999999999999E-2</v>
      </c>
      <c r="DF193" s="6">
        <f t="shared" ref="DE193:DH193" si="479">SUM(DF182, -DF189)</f>
        <v>0</v>
      </c>
      <c r="DG193" s="6">
        <f t="shared" si="479"/>
        <v>0</v>
      </c>
      <c r="DH193" s="6">
        <f t="shared" si="479"/>
        <v>0</v>
      </c>
      <c r="DI193" s="6">
        <f>SUM(DI182, -DI189,)</f>
        <v>0</v>
      </c>
      <c r="DJ193" s="6">
        <f>SUM(DJ182, -DJ189,)</f>
        <v>0</v>
      </c>
      <c r="DK193" s="6">
        <f t="shared" ref="DK193:DN193" si="480">SUM(DK182, -DK189)</f>
        <v>0</v>
      </c>
      <c r="DL193" s="6">
        <f t="shared" si="480"/>
        <v>0</v>
      </c>
      <c r="DM193" s="6">
        <f t="shared" si="480"/>
        <v>0</v>
      </c>
      <c r="DN193" s="6">
        <f t="shared" si="480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81">SUM(DQ182, -DQ189)</f>
        <v>0</v>
      </c>
      <c r="DR193" s="6">
        <f t="shared" si="481"/>
        <v>0</v>
      </c>
      <c r="DS193" s="6">
        <f t="shared" si="481"/>
        <v>0</v>
      </c>
      <c r="DT193" s="6">
        <f t="shared" si="481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82">SUM(DW182, -DW189)</f>
        <v>0</v>
      </c>
      <c r="DX193" s="6">
        <f t="shared" si="482"/>
        <v>0</v>
      </c>
      <c r="DY193" s="6">
        <f t="shared" si="482"/>
        <v>0</v>
      </c>
      <c r="DZ193" s="6">
        <f t="shared" si="482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83">SUM(EC182, -EC189)</f>
        <v>0</v>
      </c>
      <c r="ED193" s="6">
        <f t="shared" si="483"/>
        <v>0</v>
      </c>
      <c r="EE193" s="6">
        <f t="shared" si="483"/>
        <v>0</v>
      </c>
      <c r="EF193" s="6">
        <f t="shared" si="483"/>
        <v>0</v>
      </c>
      <c r="EG193" s="6">
        <f t="shared" si="483"/>
        <v>0</v>
      </c>
      <c r="EH193" s="6">
        <f t="shared" si="483"/>
        <v>0</v>
      </c>
      <c r="EI193" s="6">
        <f t="shared" si="483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84">SUM(EM182, -EM189)</f>
        <v>0</v>
      </c>
      <c r="EN193" s="6">
        <f t="shared" si="484"/>
        <v>0</v>
      </c>
      <c r="EO193" s="6">
        <f t="shared" si="484"/>
        <v>0</v>
      </c>
      <c r="EP193" s="6">
        <f t="shared" si="484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85">SUM(ES182, -ES189)</f>
        <v>0</v>
      </c>
      <c r="ET193" s="6">
        <f t="shared" si="485"/>
        <v>0</v>
      </c>
      <c r="EU193" s="6">
        <f t="shared" si="485"/>
        <v>0</v>
      </c>
      <c r="EV193" s="6">
        <f t="shared" si="485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86">SUM(EY182, -EY189)</f>
        <v>0</v>
      </c>
      <c r="EZ193" s="6">
        <f t="shared" si="486"/>
        <v>0</v>
      </c>
      <c r="FA193" s="6">
        <f t="shared" si="486"/>
        <v>0</v>
      </c>
      <c r="FB193" s="6">
        <f t="shared" si="486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87">SUM(FE182, -FE189)</f>
        <v>0</v>
      </c>
      <c r="FF193" s="6">
        <f t="shared" si="487"/>
        <v>0</v>
      </c>
      <c r="FG193" s="6">
        <f t="shared" si="487"/>
        <v>0</v>
      </c>
      <c r="FH193" s="6">
        <f t="shared" si="487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88">SUM(FK182, -FK189)</f>
        <v>0</v>
      </c>
      <c r="FL193" s="6">
        <f t="shared" si="488"/>
        <v>0</v>
      </c>
      <c r="FM193" s="6">
        <f t="shared" si="488"/>
        <v>0</v>
      </c>
      <c r="FN193" s="6">
        <f t="shared" si="488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89">SUM(FQ182, -FQ189)</f>
        <v>0</v>
      </c>
      <c r="FR193" s="6">
        <f t="shared" si="489"/>
        <v>0</v>
      </c>
      <c r="FS193" s="6">
        <f t="shared" si="489"/>
        <v>0</v>
      </c>
      <c r="FT193" s="6">
        <f t="shared" si="489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90">SUM(FW182, -FW189)</f>
        <v>0</v>
      </c>
      <c r="FX193" s="6">
        <f t="shared" si="490"/>
        <v>0</v>
      </c>
      <c r="FY193" s="6">
        <f t="shared" si="490"/>
        <v>0</v>
      </c>
      <c r="FZ193" s="6">
        <f t="shared" si="490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91">SUM(GC182, -GC189)</f>
        <v>0</v>
      </c>
      <c r="GD193" s="6">
        <f t="shared" si="491"/>
        <v>0</v>
      </c>
      <c r="GE193" s="6">
        <f t="shared" si="491"/>
        <v>0</v>
      </c>
      <c r="GF193" s="6">
        <f t="shared" si="491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92">SUM(GI182, -GI189)</f>
        <v>0</v>
      </c>
      <c r="GJ193" s="6">
        <f t="shared" si="492"/>
        <v>0</v>
      </c>
      <c r="GK193" s="6">
        <f t="shared" si="492"/>
        <v>0</v>
      </c>
      <c r="GL193" s="6">
        <f t="shared" si="492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93">SUM(GO182, -GO189)</f>
        <v>0</v>
      </c>
      <c r="GP193" s="6">
        <f t="shared" si="493"/>
        <v>0</v>
      </c>
      <c r="GQ193" s="6">
        <f t="shared" si="493"/>
        <v>0</v>
      </c>
      <c r="GR193" s="6">
        <f t="shared" si="493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94">SUM(GU182, -GU189)</f>
        <v>0</v>
      </c>
      <c r="GV193" s="6">
        <f t="shared" si="494"/>
        <v>0</v>
      </c>
      <c r="GW193" s="6">
        <f t="shared" si="494"/>
        <v>0</v>
      </c>
      <c r="GX193" s="6">
        <f t="shared" si="494"/>
        <v>0</v>
      </c>
      <c r="GY193" s="6">
        <f t="shared" si="494"/>
        <v>0</v>
      </c>
      <c r="GZ193" s="6">
        <f t="shared" si="494"/>
        <v>0</v>
      </c>
      <c r="HA193" s="6">
        <f t="shared" si="494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23" t="s">
        <v>49</v>
      </c>
      <c r="DD194" s="115" t="s">
        <v>63</v>
      </c>
      <c r="DE194" s="169" t="s">
        <v>68</v>
      </c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21">
        <f>SUM(DC137, -DC138)</f>
        <v>8.8999999999999999E-3</v>
      </c>
      <c r="DD195" s="117">
        <f>SUM(DD142, -DD143)</f>
        <v>1.3600000000000001E-2</v>
      </c>
      <c r="DE195" s="117">
        <f>SUM(DE138, -DE140)</f>
        <v>2.23E-2</v>
      </c>
      <c r="DF195" s="6">
        <f>SUM(DF182, -DF188,)</f>
        <v>0</v>
      </c>
      <c r="DG195" s="6">
        <f>SUM(DG183, -DG189)</f>
        <v>0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18" t="s">
        <v>55</v>
      </c>
      <c r="DD196" s="122" t="s">
        <v>59</v>
      </c>
      <c r="DE196" s="123" t="s">
        <v>45</v>
      </c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19">
        <f>SUM(DC138, -DC140)</f>
        <v>7.6999999999999994E-3</v>
      </c>
      <c r="DD197" s="116">
        <f>SUM(DD140, -DD141)</f>
        <v>1.1599999999999999E-2</v>
      </c>
      <c r="DE197" s="209">
        <f>SUM(DE139, -DE141)</f>
        <v>1.38E-2</v>
      </c>
      <c r="DF197" s="6">
        <f>SUM(DF183, -DF189)</f>
        <v>0</v>
      </c>
      <c r="DG197" s="6">
        <f>SUM(DG182, -DG188)</f>
        <v>0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22" t="s">
        <v>59</v>
      </c>
      <c r="DD198" s="123" t="s">
        <v>45</v>
      </c>
      <c r="DE198" s="169" t="s">
        <v>48</v>
      </c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16">
        <f>SUM(DC139, -DC141)</f>
        <v>6.3999999999999994E-3</v>
      </c>
      <c r="DD199" s="209">
        <f>SUM(DD139, -DD140)</f>
        <v>1.0500000000000001E-2</v>
      </c>
      <c r="DE199" s="121">
        <f>SUM(DE138, -DE139)</f>
        <v>1.2699999999999999E-2</v>
      </c>
      <c r="DF199" s="6">
        <f>SUM(DF185, -DF191)</f>
        <v>0</v>
      </c>
      <c r="DG199" s="6">
        <f>SUM(DG184, -DG190)</f>
        <v>0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18" t="s">
        <v>60</v>
      </c>
      <c r="DD200" s="118" t="s">
        <v>49</v>
      </c>
      <c r="DE200" s="123" t="s">
        <v>49</v>
      </c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21">
        <f>SUM(DC138, -DC139)</f>
        <v>5.4999999999999997E-3</v>
      </c>
      <c r="DD201" s="121">
        <f>SUM(DD137, -DD139)</f>
        <v>5.5999999999999991E-3</v>
      </c>
      <c r="DE201" s="121">
        <f>SUM(DE139, -DE140)</f>
        <v>9.5999999999999992E-3</v>
      </c>
      <c r="DF201" s="6">
        <f t="shared" ref="DE201:DH201" si="495">SUM(DF190, -DF197)</f>
        <v>0</v>
      </c>
      <c r="DG201" s="6">
        <f t="shared" si="495"/>
        <v>0</v>
      </c>
      <c r="DH201" s="6">
        <f t="shared" si="495"/>
        <v>0</v>
      </c>
      <c r="DI201" s="6">
        <f>SUM(DI190, -DI197,)</f>
        <v>0</v>
      </c>
      <c r="DJ201" s="6">
        <f>SUM(DJ190, -DJ197,)</f>
        <v>0</v>
      </c>
      <c r="DK201" s="6">
        <f t="shared" ref="DK201:DN201" si="496">SUM(DK190, -DK197)</f>
        <v>0</v>
      </c>
      <c r="DL201" s="6">
        <f t="shared" si="496"/>
        <v>0</v>
      </c>
      <c r="DM201" s="6">
        <f t="shared" si="496"/>
        <v>0</v>
      </c>
      <c r="DN201" s="6">
        <f t="shared" si="496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97">SUM(DQ190, -DQ197)</f>
        <v>0</v>
      </c>
      <c r="DR201" s="6">
        <f t="shared" si="497"/>
        <v>0</v>
      </c>
      <c r="DS201" s="6">
        <f t="shared" si="497"/>
        <v>0</v>
      </c>
      <c r="DT201" s="6">
        <f t="shared" si="497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98">SUM(DW190, -DW197)</f>
        <v>0</v>
      </c>
      <c r="DX201" s="6">
        <f t="shared" si="498"/>
        <v>0</v>
      </c>
      <c r="DY201" s="6">
        <f t="shared" si="498"/>
        <v>0</v>
      </c>
      <c r="DZ201" s="6">
        <f t="shared" si="498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99">SUM(EC190, -EC197)</f>
        <v>0</v>
      </c>
      <c r="ED201" s="6">
        <f t="shared" si="499"/>
        <v>0</v>
      </c>
      <c r="EE201" s="6">
        <f t="shared" si="499"/>
        <v>0</v>
      </c>
      <c r="EF201" s="6">
        <f t="shared" si="499"/>
        <v>0</v>
      </c>
      <c r="EG201" s="6">
        <f t="shared" si="499"/>
        <v>0</v>
      </c>
      <c r="EH201" s="6">
        <f t="shared" si="499"/>
        <v>0</v>
      </c>
      <c r="EI201" s="6">
        <f t="shared" si="499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500">SUM(EM190, -EM197)</f>
        <v>0</v>
      </c>
      <c r="EN201" s="6">
        <f t="shared" si="500"/>
        <v>0</v>
      </c>
      <c r="EO201" s="6">
        <f t="shared" si="500"/>
        <v>0</v>
      </c>
      <c r="EP201" s="6">
        <f t="shared" si="500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01">SUM(ES190, -ES197)</f>
        <v>0</v>
      </c>
      <c r="ET201" s="6">
        <f t="shared" si="501"/>
        <v>0</v>
      </c>
      <c r="EU201" s="6">
        <f t="shared" si="501"/>
        <v>0</v>
      </c>
      <c r="EV201" s="6">
        <f t="shared" si="501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02">SUM(EY190, -EY197)</f>
        <v>0</v>
      </c>
      <c r="EZ201" s="6">
        <f t="shared" si="502"/>
        <v>0</v>
      </c>
      <c r="FA201" s="6">
        <f t="shared" si="502"/>
        <v>0</v>
      </c>
      <c r="FB201" s="6">
        <f t="shared" si="502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03">SUM(FE190, -FE197)</f>
        <v>0</v>
      </c>
      <c r="FF201" s="6">
        <f t="shared" si="503"/>
        <v>0</v>
      </c>
      <c r="FG201" s="6">
        <f t="shared" si="503"/>
        <v>0</v>
      </c>
      <c r="FH201" s="6">
        <f t="shared" si="503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04">SUM(FK190, -FK197)</f>
        <v>0</v>
      </c>
      <c r="FL201" s="6">
        <f t="shared" si="504"/>
        <v>0</v>
      </c>
      <c r="FM201" s="6">
        <f t="shared" si="504"/>
        <v>0</v>
      </c>
      <c r="FN201" s="6">
        <f t="shared" si="504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05">SUM(FQ190, -FQ197)</f>
        <v>0</v>
      </c>
      <c r="FR201" s="6">
        <f t="shared" si="505"/>
        <v>0</v>
      </c>
      <c r="FS201" s="6">
        <f t="shared" si="505"/>
        <v>0</v>
      </c>
      <c r="FT201" s="6">
        <f t="shared" si="505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06">SUM(FW190, -FW197)</f>
        <v>0</v>
      </c>
      <c r="FX201" s="6">
        <f t="shared" si="506"/>
        <v>0</v>
      </c>
      <c r="FY201" s="6">
        <f t="shared" si="506"/>
        <v>0</v>
      </c>
      <c r="FZ201" s="6">
        <f t="shared" si="506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07">SUM(GC190, -GC197)</f>
        <v>0</v>
      </c>
      <c r="GD201" s="6">
        <f t="shared" si="507"/>
        <v>0</v>
      </c>
      <c r="GE201" s="6">
        <f t="shared" si="507"/>
        <v>0</v>
      </c>
      <c r="GF201" s="6">
        <f t="shared" si="507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08">SUM(GI190, -GI197)</f>
        <v>0</v>
      </c>
      <c r="GJ201" s="6">
        <f t="shared" si="508"/>
        <v>0</v>
      </c>
      <c r="GK201" s="6">
        <f t="shared" si="508"/>
        <v>0</v>
      </c>
      <c r="GL201" s="6">
        <f t="shared" si="508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09">SUM(GO190, -GO197)</f>
        <v>0</v>
      </c>
      <c r="GP201" s="6">
        <f t="shared" si="509"/>
        <v>0</v>
      </c>
      <c r="GQ201" s="6">
        <f t="shared" si="509"/>
        <v>0</v>
      </c>
      <c r="GR201" s="6">
        <f t="shared" si="509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10">SUM(GU190, -GU197)</f>
        <v>0</v>
      </c>
      <c r="GV201" s="6">
        <f t="shared" si="510"/>
        <v>0</v>
      </c>
      <c r="GW201" s="6">
        <f t="shared" si="510"/>
        <v>0</v>
      </c>
      <c r="GX201" s="6">
        <f t="shared" si="510"/>
        <v>0</v>
      </c>
      <c r="GY201" s="6">
        <f t="shared" si="510"/>
        <v>0</v>
      </c>
      <c r="GZ201" s="6">
        <f t="shared" si="510"/>
        <v>0</v>
      </c>
      <c r="HA201" s="6">
        <f t="shared" si="510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261" t="s">
        <v>54</v>
      </c>
      <c r="DD202" s="189" t="s">
        <v>44</v>
      </c>
      <c r="DE202" s="118" t="s">
        <v>60</v>
      </c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19">
        <f>SUM(DC140, -DC141)</f>
        <v>4.1999999999999997E-3</v>
      </c>
      <c r="DD203" s="121">
        <f>SUM(DD138, -DD139)</f>
        <v>5.199999999999998E-3</v>
      </c>
      <c r="DE203" s="121">
        <f>SUM(DE140, -DE141)</f>
        <v>4.2000000000000006E-3</v>
      </c>
      <c r="DF203" s="6">
        <f>SUM(DF190, -DF196,)</f>
        <v>0</v>
      </c>
      <c r="DG203" s="6">
        <f>SUM(DG191, -DG197)</f>
        <v>0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22" t="s">
        <v>51</v>
      </c>
      <c r="DD204" s="118" t="s">
        <v>55</v>
      </c>
      <c r="DE204" s="120" t="s">
        <v>37</v>
      </c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21">
        <f>SUM(DC139, -DC140)</f>
        <v>2.2000000000000001E-3</v>
      </c>
      <c r="DD205" s="119">
        <f>SUM(DD137, -DD138)</f>
        <v>4.0000000000000105E-4</v>
      </c>
      <c r="DE205" s="121">
        <f>SUM(DE136, -DE137)</f>
        <v>1.7000000000000001E-3</v>
      </c>
      <c r="DF205" s="6">
        <f>SUM(DF191, -DF197)</f>
        <v>0</v>
      </c>
      <c r="DG205" s="6">
        <f>SUM(DG190, -DG196)</f>
        <v>0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CT10">
      <selection activeCell="CZ124" sqref="CZ12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2019-02-19T22:30:39Z</dcterms:modified>
</cp:coreProperties>
</file>