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U203" i="1" l="1"/>
  <c r="DU205" i="1"/>
  <c r="DU195" i="1"/>
  <c r="DU197" i="1"/>
  <c r="DU201" i="1"/>
  <c r="DU199" i="1"/>
  <c r="DU193" i="1"/>
  <c r="DU187" i="1"/>
  <c r="DU191" i="1"/>
  <c r="DU189" i="1"/>
  <c r="DU185" i="1"/>
  <c r="DU179" i="1"/>
  <c r="DU181" i="1"/>
  <c r="DU183" i="1"/>
  <c r="DU177" i="1"/>
  <c r="DU173" i="1"/>
  <c r="DU175" i="1"/>
  <c r="DU171" i="1"/>
  <c r="DU167" i="1"/>
  <c r="DU163" i="1"/>
  <c r="DU169" i="1"/>
  <c r="DU159" i="1"/>
  <c r="DU165" i="1"/>
  <c r="DU161" i="1"/>
  <c r="DU157" i="1"/>
  <c r="DU155" i="1"/>
  <c r="DU153" i="1"/>
  <c r="DU151" i="1"/>
  <c r="DU118" i="1"/>
  <c r="DU120" i="1"/>
  <c r="DU116" i="1"/>
  <c r="DU114" i="1"/>
  <c r="DU112" i="1"/>
  <c r="DU108" i="1"/>
  <c r="DU110" i="1"/>
  <c r="DU106" i="1"/>
  <c r="DU104" i="1"/>
  <c r="DU102" i="1"/>
  <c r="DU100" i="1"/>
  <c r="DU94" i="1"/>
  <c r="DU98" i="1"/>
  <c r="DU96" i="1"/>
  <c r="DU90" i="1"/>
  <c r="DU92" i="1"/>
  <c r="DU88" i="1"/>
  <c r="DU86" i="1"/>
  <c r="DU84" i="1"/>
  <c r="DU82" i="1"/>
  <c r="DU80" i="1"/>
  <c r="DU76" i="1"/>
  <c r="DU78" i="1"/>
  <c r="DU74" i="1"/>
  <c r="DU72" i="1"/>
  <c r="DU70" i="1"/>
  <c r="DU68" i="1"/>
  <c r="DU66" i="1"/>
  <c r="DT195" i="1"/>
  <c r="DT203" i="1"/>
  <c r="DT205" i="1"/>
  <c r="DT187" i="1"/>
  <c r="DT197" i="1"/>
  <c r="DT199" i="1"/>
  <c r="DT185" i="1"/>
  <c r="DT193" i="1"/>
  <c r="DT179" i="1"/>
  <c r="DT191" i="1"/>
  <c r="DT201" i="1"/>
  <c r="DT181" i="1"/>
  <c r="DT189" i="1"/>
  <c r="DT169" i="1"/>
  <c r="DT183" i="1"/>
  <c r="DT177" i="1"/>
  <c r="DT171" i="1"/>
  <c r="DT173" i="1"/>
  <c r="DT167" i="1"/>
  <c r="DT163" i="1"/>
  <c r="DT175" i="1"/>
  <c r="DT165" i="1"/>
  <c r="DT161" i="1"/>
  <c r="DT155" i="1"/>
  <c r="DT157" i="1"/>
  <c r="DT159" i="1"/>
  <c r="DT153" i="1"/>
  <c r="DT151" i="1"/>
  <c r="DT118" i="1"/>
  <c r="DT116" i="1"/>
  <c r="DT112" i="1"/>
  <c r="DT120" i="1"/>
  <c r="DT114" i="1"/>
  <c r="DT110" i="1"/>
  <c r="DT104" i="1"/>
  <c r="DT94" i="1"/>
  <c r="DT100" i="1"/>
  <c r="DT106" i="1"/>
  <c r="DT108" i="1"/>
  <c r="DT102" i="1"/>
  <c r="DT92" i="1"/>
  <c r="DT98" i="1"/>
  <c r="DT90" i="1"/>
  <c r="DT96" i="1"/>
  <c r="DT86" i="1"/>
  <c r="DT88" i="1"/>
  <c r="DT84" i="1"/>
  <c r="DT78" i="1"/>
  <c r="DT80" i="1"/>
  <c r="DT74" i="1"/>
  <c r="DT82" i="1"/>
  <c r="DT76" i="1"/>
  <c r="DT72" i="1"/>
  <c r="DT70" i="1"/>
  <c r="DT68" i="1"/>
  <c r="DT66" i="1"/>
  <c r="DS203" i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EI203" i="1"/>
  <c r="EG203" i="1"/>
  <c r="EF203" i="1"/>
  <c r="ED203" i="1"/>
  <c r="EC203" i="1"/>
  <c r="EB203" i="1"/>
  <c r="EA203" i="1"/>
  <c r="DZ203" i="1"/>
  <c r="DX203" i="1"/>
  <c r="DW203" i="1"/>
  <c r="DV203" i="1"/>
  <c r="DO203" i="1"/>
  <c r="EH199" i="1"/>
  <c r="EE199" i="1"/>
  <c r="DY199" i="1"/>
  <c r="EH197" i="1"/>
  <c r="EE197" i="1"/>
  <c r="EE201" i="1" s="1"/>
  <c r="DY197" i="1"/>
  <c r="DY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O195" i="1"/>
  <c r="DO205" i="1" s="1"/>
  <c r="EH191" i="1"/>
  <c r="EE191" i="1"/>
  <c r="DY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O189" i="1"/>
  <c r="EH185" i="1"/>
  <c r="EE185" i="1"/>
  <c r="DY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O183" i="1"/>
  <c r="DO187" i="1" s="1"/>
  <c r="DO197" i="1" s="1"/>
  <c r="DO201" i="1" s="1"/>
  <c r="EH179" i="1"/>
  <c r="EE179" i="1"/>
  <c r="DY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O177" i="1"/>
  <c r="DO181" i="1" s="1"/>
  <c r="DO191" i="1" s="1"/>
  <c r="EH173" i="1"/>
  <c r="EE173" i="1"/>
  <c r="DY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O171" i="1"/>
  <c r="DO175" i="1" s="1"/>
  <c r="DO185" i="1" s="1"/>
  <c r="EH167" i="1"/>
  <c r="EE167" i="1"/>
  <c r="DY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O165" i="1"/>
  <c r="DO169" i="1" s="1"/>
  <c r="DO179" i="1" s="1"/>
  <c r="EH161" i="1"/>
  <c r="EE161" i="1"/>
  <c r="DY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DX173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EI167" i="1"/>
  <c r="DV179" i="1"/>
  <c r="DY159" i="1"/>
  <c r="EC167" i="1"/>
  <c r="EC163" i="1"/>
  <c r="ED173" i="1"/>
  <c r="ED169" i="1"/>
  <c r="EB179" i="1"/>
  <c r="EB175" i="1"/>
  <c r="EB161" i="1"/>
  <c r="EG161" i="1"/>
  <c r="DV173" i="1"/>
  <c r="DV169" i="1"/>
  <c r="DV167" i="1"/>
  <c r="DX179" i="1"/>
  <c r="DX175" i="1"/>
  <c r="EI173" i="1"/>
  <c r="DZ173" i="1"/>
  <c r="DZ169" i="1"/>
  <c r="EC181" i="1"/>
  <c r="DW167" i="1"/>
  <c r="EF167" i="1"/>
  <c r="EC161" i="1"/>
  <c r="DZ179" i="1"/>
  <c r="ED179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V185" i="1"/>
  <c r="DV181" i="1"/>
  <c r="DZ185" i="1"/>
  <c r="DZ181" i="1"/>
  <c r="ED185" i="1"/>
  <c r="ED181" i="1"/>
  <c r="EB191" i="1"/>
  <c r="EB187" i="1"/>
  <c r="DW185" i="1"/>
  <c r="DX191" i="1"/>
  <c r="DX187" i="1"/>
  <c r="EC191" i="1"/>
  <c r="EI185" i="1"/>
  <c r="EE203" i="1"/>
  <c r="DW179" i="1"/>
  <c r="EI179" i="1"/>
  <c r="DX185" i="1"/>
  <c r="EB185" i="1"/>
  <c r="EF185" i="1"/>
  <c r="EG191" i="1"/>
  <c r="DV191" i="1"/>
  <c r="DZ191" i="1"/>
  <c r="ED191" i="1"/>
  <c r="DV187" i="1"/>
  <c r="ED193" i="1"/>
  <c r="ED197" i="1"/>
  <c r="EI197" i="1"/>
  <c r="DW191" i="1"/>
  <c r="EI191" i="1"/>
  <c r="DW187" i="1"/>
  <c r="EC187" i="1"/>
  <c r="DV193" i="1"/>
  <c r="DV197" i="1"/>
  <c r="DZ197" i="1"/>
  <c r="EA193" i="1"/>
  <c r="EG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DX205" i="1"/>
  <c r="DX201" i="1"/>
  <c r="DV201" i="1"/>
  <c r="DV205" i="1"/>
  <c r="DW205" i="1"/>
  <c r="EB199" i="1"/>
  <c r="EF199" i="1"/>
  <c r="DZ201" i="1"/>
  <c r="DZ205" i="1"/>
  <c r="EI201" i="1"/>
  <c r="EI205" i="1"/>
  <c r="DY165" i="1"/>
  <c r="DY163" i="1"/>
  <c r="EC205" i="1"/>
  <c r="EC201" i="1"/>
  <c r="EF205" i="1"/>
  <c r="EF201" i="1"/>
  <c r="EG205" i="1"/>
  <c r="EG201" i="1"/>
  <c r="ED201" i="1"/>
  <c r="ED205" i="1"/>
  <c r="EB205" i="1"/>
  <c r="EB201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EI118" i="1"/>
  <c r="EG118" i="1"/>
  <c r="EF118" i="1"/>
  <c r="ED118" i="1"/>
  <c r="EC118" i="1"/>
  <c r="EB118" i="1"/>
  <c r="EA118" i="1"/>
  <c r="DZ118" i="1"/>
  <c r="DX118" i="1"/>
  <c r="DW118" i="1"/>
  <c r="DV118" i="1"/>
  <c r="DO118" i="1"/>
  <c r="B118" i="1"/>
  <c r="A118" i="1"/>
  <c r="EH114" i="1"/>
  <c r="EE114" i="1"/>
  <c r="DY114" i="1"/>
  <c r="EH112" i="1"/>
  <c r="EH116" i="1" s="1"/>
  <c r="EE112" i="1"/>
  <c r="DY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O110" i="1"/>
  <c r="DO120" i="1" s="1"/>
  <c r="B110" i="1"/>
  <c r="A110" i="1"/>
  <c r="A120" i="1" s="1"/>
  <c r="EH106" i="1"/>
  <c r="EE106" i="1"/>
  <c r="DY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O104" i="1"/>
  <c r="B104" i="1"/>
  <c r="A104" i="1"/>
  <c r="EH100" i="1"/>
  <c r="EE100" i="1"/>
  <c r="DY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O92" i="1"/>
  <c r="DO96" i="1" s="1"/>
  <c r="DO106" i="1" s="1"/>
  <c r="B92" i="1"/>
  <c r="A92" i="1"/>
  <c r="A96" i="1" s="1"/>
  <c r="A106" i="1" s="1"/>
  <c r="EH88" i="1"/>
  <c r="EE88" i="1"/>
  <c r="DY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O86" i="1"/>
  <c r="DO90" i="1" s="1"/>
  <c r="DO100" i="1" s="1"/>
  <c r="B86" i="1"/>
  <c r="A86" i="1"/>
  <c r="A90" i="1" s="1"/>
  <c r="A100" i="1" s="1"/>
  <c r="EH82" i="1"/>
  <c r="EE82" i="1"/>
  <c r="DY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O80" i="1"/>
  <c r="DO84" i="1" s="1"/>
  <c r="DO94" i="1" s="1"/>
  <c r="B80" i="1"/>
  <c r="A80" i="1"/>
  <c r="A84" i="1" s="1"/>
  <c r="A94" i="1" s="1"/>
  <c r="EH76" i="1"/>
  <c r="EE76" i="1"/>
  <c r="DY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Y78" i="1"/>
  <c r="DY80" i="1"/>
  <c r="EH78" i="1"/>
  <c r="EH80" i="1"/>
  <c r="DX72" i="1"/>
  <c r="EB72" i="1"/>
  <c r="EF72" i="1"/>
  <c r="DW82" i="1"/>
  <c r="EF82" i="1"/>
  <c r="EF78" i="1"/>
  <c r="DY72" i="1"/>
  <c r="EC72" i="1"/>
  <c r="EG72" i="1"/>
  <c r="B82" i="1"/>
  <c r="B78" i="1"/>
  <c r="DX82" i="1"/>
  <c r="DX78" i="1"/>
  <c r="EB82" i="1"/>
  <c r="EB78" i="1"/>
  <c r="EG82" i="1"/>
  <c r="EG78" i="1"/>
  <c r="B76" i="1"/>
  <c r="ED76" i="1"/>
  <c r="DV72" i="1"/>
  <c r="DZ72" i="1"/>
  <c r="EH72" i="1"/>
  <c r="EC82" i="1"/>
  <c r="EC78" i="1"/>
  <c r="EE80" i="1"/>
  <c r="EE78" i="1"/>
  <c r="DW72" i="1"/>
  <c r="EE72" i="1"/>
  <c r="EI72" i="1"/>
  <c r="DV82" i="1"/>
  <c r="DV78" i="1"/>
  <c r="DZ82" i="1"/>
  <c r="DZ78" i="1"/>
  <c r="ED82" i="1"/>
  <c r="ED78" i="1"/>
  <c r="EI82" i="1"/>
  <c r="DW78" i="1"/>
  <c r="EI78" i="1"/>
  <c r="EC88" i="1"/>
  <c r="EG88" i="1"/>
  <c r="EC84" i="1"/>
  <c r="EG84" i="1"/>
  <c r="DX88" i="1"/>
  <c r="DV88" i="1"/>
  <c r="DZ88" i="1"/>
  <c r="ED88" i="1"/>
  <c r="DV84" i="1"/>
  <c r="DZ84" i="1"/>
  <c r="ED84" i="1"/>
  <c r="EI94" i="1"/>
  <c r="EI90" i="1"/>
  <c r="B88" i="1"/>
  <c r="DW88" i="1"/>
  <c r="EI88" i="1"/>
  <c r="B84" i="1"/>
  <c r="DW84" i="1"/>
  <c r="DV94" i="1"/>
  <c r="DV90" i="1"/>
  <c r="EB88" i="1"/>
  <c r="EF88" i="1"/>
  <c r="EB84" i="1"/>
  <c r="EF84" i="1"/>
  <c r="B94" i="1"/>
  <c r="B90" i="1"/>
  <c r="DW94" i="1"/>
  <c r="EB94" i="1"/>
  <c r="EB90" i="1"/>
  <c r="DX100" i="1"/>
  <c r="DX96" i="1"/>
  <c r="EB100" i="1"/>
  <c r="EB96" i="1"/>
  <c r="EG100" i="1"/>
  <c r="EG96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DV100" i="1"/>
  <c r="ED100" i="1"/>
  <c r="DZ90" i="1"/>
  <c r="DW100" i="1"/>
  <c r="EF100" i="1"/>
  <c r="EF96" i="1"/>
  <c r="EF94" i="1"/>
  <c r="DV112" i="1"/>
  <c r="DV108" i="1"/>
  <c r="EA114" i="1"/>
  <c r="EA108" i="1"/>
  <c r="EG94" i="1"/>
  <c r="B96" i="1"/>
  <c r="DV96" i="1"/>
  <c r="B106" i="1"/>
  <c r="B102" i="1"/>
  <c r="DV106" i="1"/>
  <c r="ED106" i="1"/>
  <c r="DO114" i="1"/>
  <c r="DO108" i="1"/>
  <c r="DW112" i="1"/>
  <c r="DW108" i="1"/>
  <c r="EF112" i="1"/>
  <c r="EC90" i="1"/>
  <c r="DW96" i="1"/>
  <c r="EF106" i="1"/>
  <c r="A114" i="1"/>
  <c r="A108" i="1"/>
  <c r="DX106" i="1"/>
  <c r="EB106" i="1"/>
  <c r="EG106" i="1"/>
  <c r="B112" i="1"/>
  <c r="B108" i="1"/>
  <c r="DZ112" i="1"/>
  <c r="DZ108" i="1"/>
  <c r="ED112" i="1"/>
  <c r="ED108" i="1"/>
  <c r="DV102" i="1"/>
  <c r="ED102" i="1"/>
  <c r="EB112" i="1"/>
  <c r="EF108" i="1"/>
  <c r="DW106" i="1"/>
  <c r="EI106" i="1"/>
  <c r="DW102" i="1"/>
  <c r="EI102" i="1"/>
  <c r="EC112" i="1"/>
  <c r="EC108" i="1"/>
  <c r="EG112" i="1"/>
  <c r="EG108" i="1"/>
  <c r="EI108" i="1"/>
  <c r="DY118" i="1"/>
  <c r="DY116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B114" i="1"/>
  <c r="EC114" i="1"/>
  <c r="EB114" i="1"/>
  <c r="EI114" i="1"/>
  <c r="DX44" i="1"/>
  <c r="DZ114" i="1"/>
  <c r="ED114" i="1"/>
  <c r="EG114" i="1"/>
  <c r="EF114" i="1"/>
  <c r="EI120" i="1"/>
  <c r="DV114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V120" i="1"/>
  <c r="DV116" i="1"/>
  <c r="DZ116" i="1"/>
  <c r="DZ120" i="1"/>
  <c r="B120" i="1"/>
  <c r="B116" i="1"/>
  <c r="DY86" i="1"/>
  <c r="DY84" i="1"/>
  <c r="EG120" i="1"/>
  <c r="EG116" i="1"/>
  <c r="DW120" i="1"/>
  <c r="DW116" i="1"/>
  <c r="DX120" i="1"/>
  <c r="EE86" i="1"/>
  <c r="EE84" i="1"/>
  <c r="BL44" i="1"/>
  <c r="BK44" i="1"/>
  <c r="DW44" i="1"/>
  <c r="EE92" i="1" l="1"/>
  <c r="EE90" i="1"/>
  <c r="DY90" i="1"/>
  <c r="DY92" i="1"/>
  <c r="EH92" i="1"/>
  <c r="EH90" i="1"/>
  <c r="EH98" i="1" l="1"/>
  <c r="EH96" i="1"/>
  <c r="DY96" i="1"/>
  <c r="DY98" i="1"/>
  <c r="EE98" i="1"/>
  <c r="EE96" i="1"/>
  <c r="DY104" i="1" l="1"/>
  <c r="DY102" i="1"/>
  <c r="EE102" i="1"/>
  <c r="EE104" i="1"/>
  <c r="EH102" i="1"/>
  <c r="EH104" i="1"/>
  <c r="EH108" i="1" l="1"/>
  <c r="EH110" i="1"/>
  <c r="EE110" i="1"/>
  <c r="EE108" i="1"/>
  <c r="DY110" i="1"/>
  <c r="DY108" i="1"/>
</calcChain>
</file>

<file path=xl/sharedStrings.xml><?xml version="1.0" encoding="utf-8"?>
<sst xmlns="http://schemas.openxmlformats.org/spreadsheetml/2006/main" count="6787" uniqueCount="113">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</sst>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25A00A8-7FFA-4991-A653-04C3464E6DFC}" diskRevisions="1" revisionId="198" version="2" protected="1">
  <header guid="{5E316854-5DA9-455E-9832-89F94A34FA72}" dateTime="2019-02-26T17:22:30" maxSheetId="2" userName="Mike Wolski" r:id="rId1">
    <sheetIdMap count="1">
      <sheetId val="1"/>
    </sheetIdMap>
  </header>
  <header guid="{525A00A8-7FFA-4991-A653-04C3464E6DFC}" dateTime="2019-02-27T03:20:17" maxSheetId="2" userName="Mike Wolski" r:id="rId2" minRId="1" maxRId="19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Q2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Q3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Q4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Q5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Q6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Q7">
      <v>8.0000000000000004E-4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Q8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Q10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Q11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Q12">
      <v>-2.3E-3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Q1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Q14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Q15">
      <v>-5.9999999999999995E-4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Q17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Q18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Q19">
      <v>1.2999999999999999E-3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Q20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Q21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Q23">
      <v>-1E-3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Q24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Q25">
      <v>-2.9999999999999997E-4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Q26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Q28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Q29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Q30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Q32">
      <v>-8.9999999999999998E-4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Q33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Q35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U51">
      <v>0.2787</v>
    </nc>
  </rcc>
  <rcc rId="30" sId="1" numFmtId="14">
    <nc r="DU52">
      <v>0.1482</v>
    </nc>
  </rcc>
  <rcc rId="31" sId="1" numFmtId="14">
    <nc r="DU53">
      <v>0.1179</v>
    </nc>
  </rcc>
  <rcc rId="32" sId="1" numFmtId="14">
    <nc r="DU54">
      <v>0.1027</v>
    </nc>
  </rcc>
  <rcc rId="33" sId="1" numFmtId="14">
    <nc r="DU55">
      <v>-7.46E-2</v>
    </nc>
  </rcc>
  <rcc rId="34" sId="1" numFmtId="14">
    <nc r="DU56">
      <v>-8.72E-2</v>
    </nc>
  </rcc>
  <rcc rId="35" sId="1" numFmtId="14">
    <nc r="DU57">
      <v>-0.21529999999999999</v>
    </nc>
  </rcc>
  <rcc rId="36" sId="1" numFmtId="14">
    <nc r="DU58">
      <v>-0.27039999999999997</v>
    </nc>
  </rcc>
  <rcc rId="37" sId="1">
    <nc r="DU59">
      <v>-0.46</v>
    </nc>
  </rcc>
  <rfmt sheetId="1" sqref="DU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U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V60" t="inlineStr">
      <is>
        <t xml:space="preserve"> </t>
      </is>
    </nc>
  </rcc>
  <rcc rId="39" sId="1" numFmtId="14">
    <oc r="DU60" t="inlineStr">
      <is>
        <t xml:space="preserve"> </t>
      </is>
    </oc>
    <nc r="DU60">
      <v>0.01</v>
    </nc>
  </rcc>
  <rfmt sheetId="1" sqref="DU60">
    <dxf>
      <fill>
        <patternFill>
          <bgColor rgb="FF7030A0"/>
        </patternFill>
      </fill>
    </dxf>
  </rfmt>
  <rcc rId="40" sId="1" numFmtId="14">
    <nc r="DU61">
      <v>-6.4000000000000003E-3</v>
    </nc>
  </rcc>
  <rfmt sheetId="1" sqref="DU61">
    <dxf>
      <fill>
        <patternFill>
          <bgColor rgb="FFFFFF00"/>
        </patternFill>
      </fill>
    </dxf>
  </rfmt>
  <rfmt sheetId="1" sqref="DU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U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U66">
      <f>SUM(DU52, -DU58,)</f>
    </oc>
    <nc r="DU66">
      <f>SUM(DU51, -DU58)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U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4" sId="1" odxf="1" dxf="1">
    <oc r="DU68">
      <f>SUM(DU52, -DU57)</f>
    </oc>
    <nc r="DU68">
      <f>SUM(DU51, -DU57)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5" sId="1" odxf="1" dxf="1">
    <nc r="DU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6" sId="1" odxf="1" dxf="1">
    <oc r="DU70">
      <f>SUM(DU52, -DU55)</f>
    </oc>
    <nc r="DU70">
      <f>SUM(DU52, -DU58)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DU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8" sId="1" odxf="1" dxf="1">
    <oc r="DU72">
      <f>SUM(DU57, -DU68,)</f>
    </oc>
    <nc r="DU72">
      <f>SUM(DU53, -DU58)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9" sId="1" odxf="1" dxf="1">
    <nc r="DU73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0" sId="1" odxf="1" dxf="1">
    <oc r="DU74">
      <f>SUM(DU57, -DU67)</f>
    </oc>
    <nc r="DU74">
      <f>SUM(DU54, -DU58)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1" sId="1" odxf="1" dxf="1">
    <nc r="DU75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2" sId="1" odxf="1" dxf="1">
    <oc r="DU76">
      <f>SUM(DU57, -DU66)</f>
    </oc>
    <nc r="DU76">
      <f>SUM(DU52, -DU57)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3" sId="1" odxf="1" dxf="1">
    <nc r="DU77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4" sId="1" odxf="1" dxf="1">
    <oc r="DU78">
      <f>SUM(DU67, -DU74,)</f>
    </oc>
    <nc r="DU78">
      <f>SUM(DU51,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5" sId="1" odxf="1" dxf="1">
    <nc r="DU7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6" sId="1" odxf="1" dxf="1">
    <oc r="DU80">
      <f>SUM(DU67, -DU73)</f>
    </oc>
    <nc r="DU80">
      <f>SUM(DU51,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7" sId="1" odxf="1" dxf="1">
    <nc r="DU8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8" sId="1" odxf="1" dxf="1">
    <oc r="DU82">
      <f>SUM(DU67, -DU72)</f>
    </oc>
    <nc r="DU82">
      <f>SUM(DU53, -DU57)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9" sId="1" odxf="1" dxf="1">
    <nc r="DU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60" sId="1" odxf="1" dxf="1">
    <oc r="DU84">
      <f>SUM(DU73, -DU80,)</f>
    </oc>
    <nc r="DU84">
      <f>SUM(DU54, -DU57)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1" sId="1" odxf="1" dxf="1">
    <nc r="DU85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U86">
      <f>SUM(DU73, -DU79)</f>
    </oc>
    <nc r="DU86">
      <f>SUM(DU52,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U87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U88">
      <f>SUM(DU73, -DU78)</f>
    </oc>
    <nc r="DU88">
      <f>SUM(DU52,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U89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6" sId="1" odxf="1" dxf="1">
    <oc r="DU90">
      <f>SUM(DU79, -DU86,)</f>
    </oc>
    <nc r="DU90">
      <f>SUM(DU55, -DU58)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7" sId="1" odxf="1" dxf="1">
    <nc r="DU9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8" sId="1" odxf="1" dxf="1">
    <oc r="DU92">
      <f>SUM(DU79, -DU85)</f>
    </oc>
    <nc r="DU92">
      <f>SUM(DU53,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9" sId="1" odxf="1" dxf="1">
    <nc r="DU93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0" sId="1" odxf="1" dxf="1">
    <oc r="DU94">
      <f>SUM(DU79, -DU84)</f>
    </oc>
    <nc r="DU94">
      <f>SUM(DU54, -DU56)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1" sId="1" odxf="1" dxf="1">
    <nc r="DU95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2" sId="1" odxf="1" dxf="1">
    <oc r="DU96">
      <f>SUM(DU85, -DU92,)</f>
    </oc>
    <nc r="DU96">
      <f>SUM(DU56, -DU58)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3" sId="1" odxf="1" dxf="1">
    <nc r="DU97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4" sId="1" odxf="1" dxf="1">
    <oc r="DU98">
      <f>SUM(DU85, -DU91)</f>
    </oc>
    <nc r="DU98">
      <f>SUM(DU53,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DU99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6" sId="1" odxf="1" dxf="1">
    <oc r="DU100">
      <f>SUM(DU85, -DU90)</f>
    </oc>
    <nc r="DU100">
      <f>SUM(DU54, -DU55)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U101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78" sId="1" odxf="1" dxf="1">
    <oc r="DU102">
      <f>SUM(DU91, -DU98,)</f>
    </oc>
    <nc r="DU102">
      <f>SUM(DU51, -DU54)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9" sId="1" odxf="1" dxf="1">
    <nc r="DU103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0" sId="1" odxf="1" dxf="1">
    <oc r="DU104">
      <f>SUM(DU91, -DU97)</f>
    </oc>
    <nc r="DU104">
      <f>SUM(DU51, -DU53)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1" sId="1" odxf="1" dxf="1">
    <nc r="DU105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2" sId="1" odxf="1" dxf="1">
    <oc r="DU106">
      <f>SUM(DU91, -DU96)</f>
    </oc>
    <nc r="DU106">
      <f>SUM(DU55, -DU57)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3" sId="1" odxf="1" dxf="1">
    <nc r="DU107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84" sId="1" odxf="1" dxf="1">
    <oc r="DU108">
      <f>SUM(DU97, -DU104,)</f>
    </oc>
    <nc r="DU108">
      <f>SUM(DU56, -DU57)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5" sId="1" odxf="1" dxf="1">
    <nc r="DU10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6" sId="1" odxf="1" dxf="1">
    <oc r="DU110">
      <f>SUM(DU97, -DU103)</f>
    </oc>
    <nc r="DU110">
      <f>SUM(DU51, -DU52)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7" sId="1" odxf="1" dxf="1">
    <nc r="DU111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8" sId="1" odxf="1" dxf="1">
    <oc r="DU112">
      <f>SUM(DU97, -DU102)</f>
    </oc>
    <nc r="DU112">
      <f>SUM(DU57, -DU58)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DU113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0" sId="1" odxf="1" dxf="1">
    <oc r="DU114">
      <f>SUM(DU99, -DU104)</f>
    </oc>
    <nc r="DU114">
      <f>SUM(DU52, -DU54)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1" sId="1" odxf="1" dxf="1">
    <nc r="DU11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2" sId="1" odxf="1" dxf="1">
    <oc r="DU116">
      <f>SUM(DU105, -DU112,)</f>
    </oc>
    <nc r="DU116">
      <f>SUM(DU52, -DU53)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DU11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94" sId="1" odxf="1" dxf="1">
    <oc r="DU118">
      <f>SUM(DU105, -DU111)</f>
    </oc>
    <nc r="DU118">
      <f>SUM(DU55, -DU56)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DU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6" sId="1" odxf="1" dxf="1">
    <oc r="DU120">
      <f>SUM(DU105, -DU110)</f>
    </oc>
    <nc r="DU120">
      <f>SUM(DU53, -DU54)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97" sheetId="1" source="DU117:DU118" destination="DU121:DU122" sourceSheetId="1"/>
  <rm rId="98" sheetId="1" source="DU111:DU116" destination="DU113:DU118" sourceSheetId="1"/>
  <rm rId="99" sheetId="1" source="DU107:DU108" destination="DU111:DU112" sourceSheetId="1"/>
  <rm rId="100" sheetId="1" source="DU99:DU106" destination="DU101:DU108" sourceSheetId="1"/>
  <rm rId="101" sheetId="1" source="DU95:DU96" destination="DU99:DU100" sourceSheetId="1"/>
  <rm rId="102" sheetId="1" source="DU97:DU98" destination="DU95:DU96" sourceSheetId="1"/>
  <rm rId="103" sheetId="1" source="DU93:DU94" destination="DU97:DU98" sourceSheetId="1"/>
  <rm rId="104" sheetId="1" source="DU89:DU90" destination="DU93:DU94" sourceSheetId="1"/>
  <rm rId="105" sheetId="1" source="DU79:DU88" destination="DU81:DU90" sourceSheetId="1"/>
  <rm rId="106" sheetId="1" source="DU75:DU76" destination="DU79:DU80" sourceSheetId="1"/>
  <rm rId="107" sheetId="1" source="DU77:DU122" destination="DU75:DU120" sourceSheetId="1"/>
  <rcc rId="108" sId="1" numFmtId="14">
    <nc r="DU136">
      <v>0.1464</v>
    </nc>
  </rcc>
  <rcc rId="109" sId="1" numFmtId="14">
    <nc r="DU137">
      <v>2.7799999999999998E-2</v>
    </nc>
  </rcc>
  <rcc rId="110" sId="1" numFmtId="14">
    <nc r="DU138">
      <v>1.5599999999999999E-2</v>
    </nc>
  </rcc>
  <rcc rId="111" sId="1" numFmtId="14">
    <nc r="DU139">
      <v>1.11E-2</v>
    </nc>
  </rcc>
  <rcc rId="112" sId="1" numFmtId="14">
    <nc r="DU140">
      <v>-1.2E-2</v>
    </nc>
  </rcc>
  <rcc rId="113" sId="1" numFmtId="14">
    <nc r="DU141">
      <v>-2.9399999999999999E-2</v>
    </nc>
  </rcc>
  <rcc rId="114" sId="1" numFmtId="14">
    <nc r="DU142">
      <v>-5.3699999999999998E-2</v>
    </nc>
  </rcc>
  <rcc rId="115" sId="1" numFmtId="14">
    <nc r="DU143">
      <v>-0.10580000000000001</v>
    </nc>
  </rcc>
  <rcc rId="116" sId="1" odxf="1" dxf="1" numFmtId="14">
    <oc r="DU145" t="inlineStr">
      <is>
        <t xml:space="preserve"> </t>
      </is>
    </oc>
    <nc r="DU145">
      <v>0.01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7" sId="1" odxf="1" dxf="1" numFmtId="14">
    <nc r="DU146">
      <v>-6.4000000000000003E-3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FF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" sId="1">
    <nc r="DV146" t="inlineStr">
      <is>
        <t xml:space="preserve"> </t>
      </is>
    </nc>
  </rcc>
  <rfmt sheetId="1" sqref="DU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19" sId="1" odxf="1" dxf="1">
    <nc r="DU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0" sId="1" odxf="1" dxf="1">
    <oc r="DU151">
      <f>SUM(DU137, -DU143,)</f>
    </oc>
    <nc r="DU151">
      <f>SUM(DU136, -DU143)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1" sId="1" odxf="1" dxf="1">
    <nc r="DU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2" sId="1" odxf="1" dxf="1">
    <oc r="DU153">
      <f>SUM(DU137, -DU142)</f>
    </oc>
    <nc r="DU153">
      <f>SUM(DU136, -DU142)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3" sId="1" odxf="1" dxf="1">
    <nc r="DU154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4" sId="1" odxf="1" dxf="1">
    <oc r="DU155">
      <f>SUM(DU137, -DU139)</f>
    </oc>
    <nc r="DU155">
      <f>SUM(DU136, -DU141)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5" sId="1" odxf="1" dxf="1">
    <nc r="DU15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6" sId="1" odxf="1" dxf="1">
    <oc r="DU157">
      <f>SUM(DU142, -DU153,)</f>
    </oc>
    <nc r="DU157">
      <f>SUM(DU136, -DU140)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27" sId="1" odxf="1" dxf="1">
    <nc r="DU158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8" sId="1" odxf="1" dxf="1">
    <oc r="DU159">
      <f>SUM(DU142, -DU152)</f>
    </oc>
    <nc r="DU159">
      <f>SUM(DU137,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9" sId="1" odxf="1" dxf="1">
    <nc r="DU160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0" sId="1" odxf="1" dxf="1">
    <oc r="DU161">
      <f>SUM(DU142, -DU151)</f>
    </oc>
    <nc r="DU161">
      <f>SUM(DU138, -DU143)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1" sId="1" odxf="1" dxf="1">
    <nc r="DU162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32" sId="1" odxf="1" dxf="1">
    <oc r="DU163">
      <f>SUM(DU152, -DU159,)</f>
    </oc>
    <nc r="DU163">
      <f>SUM(DU136, -DU139)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33" sId="1" odxf="1" dxf="1">
    <nc r="DU16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4" sId="1" odxf="1" dxf="1">
    <oc r="DU165">
      <f>SUM(DU152, -DU158)</f>
    </oc>
    <nc r="DU165">
      <f>SUM(DU139,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5" sId="1" odxf="1" dxf="1">
    <nc r="DU166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6" sId="1" odxf="1" dxf="1">
    <oc r="DU167">
      <f>SUM(DU152, -DU157)</f>
    </oc>
    <nc r="DU167">
      <f>SUM(DU136, -DU138)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DU168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8" sId="1" odxf="1" dxf="1">
    <oc r="DU169">
      <f>SUM(DU158, -DU165,)</f>
    </oc>
    <nc r="DU169">
      <f>SUM(DU136, -DU137)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U170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0" sId="1" odxf="1" dxf="1">
    <oc r="DU171">
      <f>SUM(DU158, -DU164)</f>
    </oc>
    <nc r="DU171">
      <f>SUM(DU140, -DU143)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1" sId="1" odxf="1" dxf="1">
    <nc r="DU17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42" sId="1" odxf="1" dxf="1">
    <oc r="DU173">
      <f>SUM(DU158, -DU163)</f>
    </oc>
    <nc r="DU173">
      <f>SUM(DU141,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3" sId="1" odxf="1" dxf="1">
    <nc r="DU17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4" sId="1" odxf="1" dxf="1">
    <oc r="DU175">
      <f>SUM(DU164, -DU171,)</f>
    </oc>
    <nc r="DU175">
      <f>SUM(DU137,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5" sId="1" odxf="1" dxf="1">
    <nc r="DU17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6" sId="1" odxf="1" dxf="1">
    <oc r="DU177">
      <f>SUM(DU164, -DU170)</f>
    </oc>
    <nc r="DU177">
      <f>SUM(DU138,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DU178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8" sId="1" odxf="1" dxf="1">
    <oc r="DU179">
      <f>SUM(DU164, -DU169)</f>
    </oc>
    <nc r="DU179">
      <f>SUM(DU142, -DU143)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9" sId="1" odxf="1" dxf="1">
    <nc r="DU180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DU181">
      <f>SUM(DU170, -DU177,)</f>
    </oc>
    <nc r="DU181">
      <f>SUM(DU137, -DU141)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1" sId="1" odxf="1" dxf="1">
    <nc r="DU182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2" sId="1" odxf="1" dxf="1">
    <oc r="DU183">
      <f>SUM(DU170, -DU176)</f>
    </oc>
    <nc r="DU183">
      <f>SUM(DU139,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DU18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4" sId="1" odxf="1" dxf="1">
    <oc r="DU185">
      <f>SUM(DU170, -DU175)</f>
    </oc>
    <nc r="DU185">
      <f>SUM(DU138, -DU141)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55" sId="1" odxf="1" dxf="1">
    <nc r="DU18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6" sId="1" odxf="1" dxf="1">
    <oc r="DU187">
      <f>SUM(DU176, -DU183,)</f>
    </oc>
    <nc r="DU187">
      <f>SUM(DU139, -DU141)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57" sId="1" odxf="1" dxf="1">
    <nc r="DU18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8" sId="1" odxf="1" dxf="1">
    <oc r="DU189">
      <f>SUM(DU176, -DU182)</f>
    </oc>
    <nc r="DU189">
      <f>SUM(DU137, -DU140)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9" sId="1" odxf="1" dxf="1">
    <nc r="DU190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0" sId="1" odxf="1" dxf="1">
    <oc r="DU191">
      <f>SUM(DU176, -DU181)</f>
    </oc>
    <nc r="DU191">
      <f>SUM(DU140, -DU142)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1" sId="1" odxf="1" dxf="1">
    <nc r="DU192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2" sId="1" odxf="1" dxf="1">
    <oc r="DU193">
      <f>SUM(DU182, -DU189,)</f>
    </oc>
    <nc r="DU193">
      <f>SUM(DU138, -DU140)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3" sId="1" odxf="1" dxf="1">
    <nc r="DU194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64" sId="1" odxf="1" dxf="1">
    <oc r="DU195">
      <f>SUM(DU182, -DU188)</f>
    </oc>
    <nc r="DU195">
      <f>SUM(DU140, -DU141)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5" sId="1" odxf="1" dxf="1">
    <nc r="DU196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6" sId="1" odxf="1" dxf="1">
    <oc r="DU197">
      <f>SUM(DU182, -DU187)</f>
    </oc>
    <nc r="DU197">
      <f>SUM(DU137, -DU139)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U198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8" sId="1" odxf="1" dxf="1">
    <oc r="DU199">
      <f>SUM(DU184, -DU189)</f>
    </oc>
    <nc r="DU199">
      <f>SUM(DU139, -DU140)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U200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70" sId="1" odxf="1" dxf="1">
    <oc r="DU201">
      <f>SUM(DU190, -DU197,)</f>
    </oc>
    <nc r="DU201">
      <f>SUM(DU141, -DU142)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1" sId="1" odxf="1" dxf="1">
    <nc r="DU202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2" sId="1" odxf="1" dxf="1">
    <oc r="DU203">
      <f>SUM(DU190, -DU196)</f>
    </oc>
    <nc r="DU203">
      <f>SUM(DU138, -DU139)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U204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4" sId="1" odxf="1" dxf="1">
    <oc r="DU205">
      <f>SUM(DU190, -DU195)</f>
    </oc>
    <nc r="DU205">
      <f>SUM(DU137, -DU138)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175" sheetId="1" source="DU202:DU203" destination="DU206:DU207" sourceSheetId="1"/>
  <rm rId="176" sheetId="1" source="DU196:DU197" destination="DU202:DU203" sourceSheetId="1"/>
  <rm rId="177" sheetId="1" source="DU200:DU201" destination="DU196:DU197" sourceSheetId="1"/>
  <rm rId="178" sheetId="1" source="DU194:DU195" destination="DU200:DU201" sourceSheetId="1"/>
  <rm rId="179" sheetId="1" source="DU192:DU193" destination="DU194:DU195" sourceSheetId="1"/>
  <rm rId="180" sheetId="1" source="DU188:DU189" destination="DU192:DU193" sourceSheetId="1"/>
  <rm rId="181" sheetId="1" source="DU190:DU191" destination="DU188:DU189" sourceSheetId="1"/>
  <rm rId="182" sheetId="1" source="DU186:DU187" destination="DU190:DU191" sourceSheetId="1"/>
  <rm rId="183" sheetId="1" source="DU184:DU185" destination="DU185:DU186" sourceSheetId="1"/>
  <rm rId="184" sheetId="1" source="DU185:DU186" destination="DU186:DU187" sourceSheetId="1"/>
  <rm rId="185" sheetId="1" source="DU178:DU179" destination="DU184:DU185" sourceSheetId="1"/>
  <rm rId="186" sheetId="1" source="DU182:DU183" destination="DU178:DU179" sourceSheetId="1"/>
  <rm rId="187" sheetId="1" source="DU176:DU181" destination="DU178:DU183" sourceSheetId="1"/>
  <rm rId="188" sheetId="1" source="DU172:DU173" destination="DU176:DU177" sourceSheetId="1"/>
  <rm rId="189" sheetId="1" source="DU170:DU171" destination="DU171:DU172" sourceSheetId="1"/>
  <rm rId="190" sheetId="1" source="DU171:DU172" destination="DU172:DU173" sourceSheetId="1"/>
  <rm rId="191" sheetId="1" source="DU164:DU165" destination="DU170:DU171" sourceSheetId="1"/>
  <rm rId="192" sheetId="1" source="DU166:DU167" destination="DU164:DU165" sourceSheetId="1"/>
  <rm rId="193" sheetId="1" source="DU160:DU161" destination="DU166:DU167" sourceSheetId="1"/>
  <rm rId="194" sheetId="1" source="DU162:DU163" destination="DU160:DU161" sourceSheetId="1"/>
  <rm rId="195" sheetId="1" source="DU158:DU159" destination="DU162:DU163" sourceSheetId="1"/>
  <rm rId="196" sheetId="1" source="DU160:DU207" destination="DU158:DU205" sourceSheetId="1"/>
  <rcc rId="197" sId="1">
    <nc r="DU149">
      <v>146.32</v>
    </nc>
  </rcc>
  <rcc rId="198" sId="1">
    <nc r="DU64">
      <v>1.3249</v>
    </nc>
  </rcc>
  <rfmt sheetId="1" sqref="DR48:DT48" start="0" length="0">
    <dxf>
      <border>
        <top style="medium">
          <color rgb="FFFFFF00"/>
        </top>
      </border>
    </dxf>
  </rfmt>
  <rfmt sheetId="1" sqref="DT48:DT120" start="0" length="0">
    <dxf>
      <border>
        <right style="medium">
          <color rgb="FFFFFF00"/>
        </right>
      </border>
    </dxf>
  </rfmt>
  <rfmt sheetId="1" sqref="DR120:DT120" start="0" length="0">
    <dxf>
      <border>
        <bottom style="medium">
          <color rgb="FFFFFF00"/>
        </bottom>
      </border>
    </dxf>
  </rfmt>
  <rfmt sheetId="1" sqref="DR133:DT133" start="0" length="0">
    <dxf>
      <border>
        <top style="medium">
          <color rgb="FFFFFF00"/>
        </top>
      </border>
    </dxf>
  </rfmt>
  <rfmt sheetId="1" sqref="DT133:DT205" start="0" length="0">
    <dxf>
      <border>
        <right style="medium">
          <color rgb="FFFFFF00"/>
        </right>
      </border>
    </dxf>
  </rfmt>
  <rfmt sheetId="1" sqref="DR205:DT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K46" zoomScale="115" zoomScaleNormal="115" workbookViewId="0">
      <selection activeCell="DU46" sqref="DU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6">
        <v>2.8999999999999998E-3</v>
      </c>
      <c r="DQ2" s="279">
        <v>-6.9999999999999999E-4</v>
      </c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-2.7894736842105266E-4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6">
        <v>1.18E-2</v>
      </c>
      <c r="DQ3" s="279">
        <v>5.9999999999999995E-4</v>
      </c>
      <c r="DR3" s="6"/>
      <c r="DS3" s="6"/>
      <c r="DT3" s="6"/>
      <c r="DU3" s="6"/>
      <c r="DV3" s="7">
        <f t="shared" si="3"/>
        <v>-6.4999999999999997E-3</v>
      </c>
      <c r="DW3" s="7">
        <f t="shared" si="4"/>
        <v>6.7368421052631591E-4</v>
      </c>
      <c r="DX3" s="7">
        <f t="shared" si="5"/>
        <v>1.18E-2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6">
        <v>-5.0000000000000001E-4</v>
      </c>
      <c r="DQ4" s="279">
        <v>-4.0000000000000002E-4</v>
      </c>
      <c r="DR4" s="6"/>
      <c r="DS4" s="6"/>
      <c r="DT4" s="6"/>
      <c r="DU4" s="6"/>
      <c r="DV4" s="7">
        <f t="shared" si="3"/>
        <v>-3.8999999999999998E-3</v>
      </c>
      <c r="DW4" s="7">
        <f t="shared" si="4"/>
        <v>4.5263157894736823E-4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6">
        <v>-4.3E-3</v>
      </c>
      <c r="DQ5" s="279">
        <v>-1.6999999999999999E-3</v>
      </c>
      <c r="DR5" s="6"/>
      <c r="DS5" s="6"/>
      <c r="DT5" s="6"/>
      <c r="DU5" s="6"/>
      <c r="DV5" s="7">
        <f t="shared" si="3"/>
        <v>-4.3E-3</v>
      </c>
      <c r="DW5" s="7">
        <f t="shared" si="4"/>
        <v>7.8947368421052597E-4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6">
        <v>2.7000000000000001E-3</v>
      </c>
      <c r="DQ6" s="279">
        <v>-1E-4</v>
      </c>
      <c r="DR6" s="6"/>
      <c r="DS6" s="6"/>
      <c r="DT6" s="6"/>
      <c r="DU6" s="6"/>
      <c r="DV6" s="7">
        <f t="shared" si="3"/>
        <v>-1.72E-2</v>
      </c>
      <c r="DW6" s="7">
        <f t="shared" si="4"/>
        <v>-4.7894736842105248E-4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6">
        <v>1.2999999999999999E-3</v>
      </c>
      <c r="DQ7" s="279">
        <v>8.0000000000000004E-4</v>
      </c>
      <c r="DR7" s="6"/>
      <c r="DS7" s="6"/>
      <c r="DT7" s="6"/>
      <c r="DU7" s="6"/>
      <c r="DV7" s="7">
        <f t="shared" si="3"/>
        <v>-1.7399999999999999E-2</v>
      </c>
      <c r="DW7" s="7">
        <f t="shared" si="4"/>
        <v>1.4210526315789487E-4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6">
        <v>-1.2999999999999999E-3</v>
      </c>
      <c r="DQ8" s="279">
        <v>1E-4</v>
      </c>
      <c r="DR8" s="6"/>
      <c r="DS8" s="6"/>
      <c r="DT8" s="6"/>
      <c r="DU8" s="6"/>
      <c r="DV8" s="7">
        <f t="shared" si="3"/>
        <v>-6.1999999999999998E-3</v>
      </c>
      <c r="DW8" s="7">
        <f t="shared" si="4"/>
        <v>2.7894736842105276E-4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-2.4799999999999999E-2</v>
      </c>
      <c r="DQ9" s="13">
        <f t="shared" si="17"/>
        <v>-2.6000000000000003E-3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8.9677419354838612E-4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6">
        <v>-8.3999999999999995E-3</v>
      </c>
      <c r="DQ10" s="279">
        <v>-1E-3</v>
      </c>
      <c r="DR10" s="6"/>
      <c r="DS10" s="6"/>
      <c r="DT10" s="6"/>
      <c r="DU10" s="6"/>
      <c r="DV10" s="16">
        <f t="shared" si="3"/>
        <v>-8.3999999999999995E-3</v>
      </c>
      <c r="DW10" s="16">
        <f t="shared" si="4"/>
        <v>-6.8947368421052636E-4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6">
        <v>2.5000000000000001E-3</v>
      </c>
      <c r="DQ11" s="279">
        <v>-8.9999999999999998E-4</v>
      </c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2.6842105263157908E-4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6">
        <v>-1.4E-3</v>
      </c>
      <c r="DQ12" s="279">
        <v>-2.3E-3</v>
      </c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6.1578947368421061E-4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6">
        <v>5.9999999999999995E-4</v>
      </c>
      <c r="DQ13" s="279">
        <v>1E-4</v>
      </c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6.157894736842105E-4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6">
        <v>1.8E-3</v>
      </c>
      <c r="DQ14" s="279">
        <v>-1E-3</v>
      </c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2.4736842105263176E-4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6">
        <v>1.5E-3</v>
      </c>
      <c r="DQ15" s="279">
        <v>-5.9999999999999995E-4</v>
      </c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4.2105263157894772E-5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-4.9999999999999958E-4</v>
      </c>
      <c r="DQ16" s="20">
        <f>SUM(DQ2,DQ10:DQ15)</f>
        <v>-6.3999999999999994E-3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5.0322580645161279E-4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6">
        <v>1.12E-2</v>
      </c>
      <c r="DQ17" s="279">
        <v>4.0000000000000002E-4</v>
      </c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1.231578947368421E-3</v>
      </c>
      <c r="DX17" s="22">
        <f t="shared" si="5"/>
        <v>1.12E-2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6">
        <v>7.4999999999999997E-3</v>
      </c>
      <c r="DQ18" s="279">
        <v>-1.1000000000000001E-3</v>
      </c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1.6000000000000001E-3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6">
        <v>9.2999999999999992E-3</v>
      </c>
      <c r="DQ19" s="279">
        <v>1.2999999999999999E-3</v>
      </c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1.5736842105263157E-3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6">
        <v>1.0800000000000001E-2</v>
      </c>
      <c r="DQ20" s="279">
        <v>4.0000000000000002E-4</v>
      </c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8.4210526315789478E-4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6">
        <v>1.04E-2</v>
      </c>
      <c r="DQ21" s="279">
        <v>5.9999999999999995E-4</v>
      </c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1.0947368421052631E-3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6.9399999999999989E-2</v>
      </c>
      <c r="DQ22" s="25">
        <f>SUM(DQ3, -DQ10,DQ17:DQ21)</f>
        <v>3.1999999999999997E-3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4.7225806451612904E-3</v>
      </c>
      <c r="DX22" s="22">
        <f t="shared" si="5"/>
        <v>6.9399999999999989E-2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6">
        <v>-3.5000000000000001E-3</v>
      </c>
      <c r="DQ23" s="279">
        <v>-1E-3</v>
      </c>
      <c r="DR23" s="6"/>
      <c r="DS23" s="6"/>
      <c r="DT23" s="6"/>
      <c r="DU23" s="6"/>
      <c r="DV23" s="26">
        <f t="shared" si="3"/>
        <v>-3.5000000000000001E-3</v>
      </c>
      <c r="DW23" s="26">
        <f t="shared" si="4"/>
        <v>6.7368421052631591E-4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6">
        <v>2.0999999999999999E-3</v>
      </c>
      <c r="DQ24" s="279">
        <v>-6.9999999999999999E-4</v>
      </c>
      <c r="DR24" s="6"/>
      <c r="DS24" s="6"/>
      <c r="DT24" s="6"/>
      <c r="DU24" s="6"/>
      <c r="DV24" s="26">
        <f t="shared" si="3"/>
        <v>-1.44E-2</v>
      </c>
      <c r="DW24" s="26">
        <f t="shared" si="4"/>
        <v>-1.5789473684210535E-4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6">
        <v>5.9999999999999995E-4</v>
      </c>
      <c r="DQ25" s="279">
        <v>-2.9999999999999997E-4</v>
      </c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2.6315789473684199E-4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6">
        <v>8.0000000000000004E-4</v>
      </c>
      <c r="DQ26" s="279">
        <v>-4.0000000000000002E-4</v>
      </c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1.6315789473684219E-4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-2.0199999999999999E-2</v>
      </c>
      <c r="DQ27" s="29">
        <f t="shared" si="53"/>
        <v>1.2999999999999999E-3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-9.4838709677419388E-4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6">
        <v>-1.6000000000000001E-3</v>
      </c>
      <c r="DQ28" s="279">
        <v>-1.5E-3</v>
      </c>
      <c r="DR28" s="6"/>
      <c r="DS28" s="6"/>
      <c r="DT28" s="6"/>
      <c r="DU28" s="6"/>
      <c r="DV28" s="31">
        <f t="shared" si="3"/>
        <v>-1.66E-2</v>
      </c>
      <c r="DW28" s="31">
        <f t="shared" si="4"/>
        <v>3.6315789473684209E-4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6">
        <v>1.6000000000000001E-3</v>
      </c>
      <c r="DQ29" s="279">
        <v>-6.9999999999999999E-4</v>
      </c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-1.5789473684210521E-4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6">
        <v>1.2999999999999999E-3</v>
      </c>
      <c r="DQ30" s="279">
        <v>-2.0000000000000001E-4</v>
      </c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-2.0526315789473672E-4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-3.7999999999999987E-3</v>
      </c>
      <c r="DQ31" s="34">
        <f>SUM(DQ6, -DQ13, -DQ19,DQ24,DQ28:DQ30)</f>
        <v>-4.5999999999999999E-3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-1.7322580645161294E-3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6">
        <v>-3.2000000000000002E-3</v>
      </c>
      <c r="DQ32" s="279">
        <v>-8.9999999999999998E-4</v>
      </c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8.8421052631578942E-4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6">
        <v>-2.0000000000000001E-4</v>
      </c>
      <c r="DQ33" s="279">
        <v>1E-4</v>
      </c>
      <c r="DR33" s="6"/>
      <c r="DS33" s="6"/>
      <c r="DT33" s="6"/>
      <c r="DU33" s="6"/>
      <c r="DV33" s="35">
        <f t="shared" si="3"/>
        <v>-1.09E-2</v>
      </c>
      <c r="DW33" s="35">
        <f t="shared" si="4"/>
        <v>2.2631578947368425E-4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-1.5700000000000002E-2</v>
      </c>
      <c r="DQ34" s="38">
        <f>SUM(DQ7, -DQ14, -DQ20,DQ25, -DQ29,DQ32:DQ33)</f>
        <v>1E-3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3.5806451612903166E-4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6">
        <v>-2.8999999999999998E-3</v>
      </c>
      <c r="DQ35" s="279">
        <v>-1.5E-3</v>
      </c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6.421052631578948E-4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-1.3799999999999998E-2</v>
      </c>
      <c r="DQ36" s="44">
        <f t="shared" si="94"/>
        <v>-1.9E-3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-3.8709677419354848E-4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9.4000000000000004E-3</v>
      </c>
      <c r="DQ37" s="47">
        <f t="shared" si="109"/>
        <v>0.01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-3.4129032258064518E-3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22">
        <v>0.27550000000000002</v>
      </c>
      <c r="DQ39" s="15" t="s">
        <v>62</v>
      </c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41">
        <v>0.15010000000000001</v>
      </c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4.1842105263157893E-4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35">
        <v>0.1169</v>
      </c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31">
        <v>0.10730000000000001</v>
      </c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16">
        <v>-6.8199999999999997E-2</v>
      </c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7">
        <v>-8.4599999999999995E-2</v>
      </c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48">
        <v>-0.2253</v>
      </c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93">
        <v>-0.2717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307"/>
      <c r="DO48" s="249"/>
      <c r="DP48" s="65">
        <v>43156</v>
      </c>
      <c r="DQ48" s="251"/>
      <c r="DR48" s="249"/>
      <c r="DS48" s="65">
        <v>43157</v>
      </c>
      <c r="DT48" s="251"/>
      <c r="DU48" s="67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126" t="s">
        <v>78</v>
      </c>
      <c r="DS49" s="56" t="s">
        <v>79</v>
      </c>
      <c r="DT49" s="127" t="s">
        <v>80</v>
      </c>
      <c r="DU49" s="267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28" t="s">
        <v>81</v>
      </c>
      <c r="DS50" s="55" t="s">
        <v>82</v>
      </c>
      <c r="DT50" s="129" t="s">
        <v>83</v>
      </c>
      <c r="DU50" s="10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5">
        <v>0.2069</v>
      </c>
      <c r="DO51" s="347"/>
      <c r="DP51" s="22">
        <v>0.19239999999999999</v>
      </c>
      <c r="DQ51" s="88">
        <v>0.20610000000000001</v>
      </c>
      <c r="DR51" s="135">
        <v>0.23719999999999999</v>
      </c>
      <c r="DS51" s="22">
        <v>0.26600000000000001</v>
      </c>
      <c r="DT51" s="88">
        <v>0.27550000000000002</v>
      </c>
      <c r="DU51" s="113">
        <v>0.2787</v>
      </c>
      <c r="DV51" s="22"/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2">
        <v>0.18679999999999999</v>
      </c>
      <c r="DO52" s="347"/>
      <c r="DP52" s="41">
        <v>0.18679999999999999</v>
      </c>
      <c r="DQ52" s="91">
        <v>0.16389999999999999</v>
      </c>
      <c r="DR52" s="130">
        <v>0.14949999999999999</v>
      </c>
      <c r="DS52" s="41">
        <v>0.14069999999999999</v>
      </c>
      <c r="DT52" s="91">
        <v>0.15010000000000001</v>
      </c>
      <c r="DU52" s="107">
        <v>0.1482</v>
      </c>
      <c r="DV52" s="41"/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6">
        <v>9.5699999999999993E-2</v>
      </c>
      <c r="DO53" s="347"/>
      <c r="DP53" s="35">
        <v>0.13170000000000001</v>
      </c>
      <c r="DQ53" s="90">
        <v>0.1326</v>
      </c>
      <c r="DR53" s="138">
        <v>0.1278</v>
      </c>
      <c r="DS53" s="35">
        <v>0.12280000000000001</v>
      </c>
      <c r="DT53" s="90">
        <v>0.1169</v>
      </c>
      <c r="DU53" s="112">
        <v>0.1179</v>
      </c>
      <c r="DV53" s="35"/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7">
        <v>7.2499999999999995E-2</v>
      </c>
      <c r="DO54" s="347"/>
      <c r="DP54" s="31">
        <v>0.1052</v>
      </c>
      <c r="DQ54" s="92">
        <v>0.1111</v>
      </c>
      <c r="DR54" s="136">
        <v>9.6100000000000005E-2</v>
      </c>
      <c r="DS54" s="31">
        <v>8.6599999999999996E-2</v>
      </c>
      <c r="DT54" s="92">
        <v>0.10730000000000001</v>
      </c>
      <c r="DU54" s="111">
        <v>0.1027</v>
      </c>
      <c r="DV54" s="31"/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10">
        <v>-0.05</v>
      </c>
      <c r="DO55" s="347"/>
      <c r="DP55" s="7">
        <v>-6.8599999999999994E-2</v>
      </c>
      <c r="DQ55" s="89">
        <v>-5.9799999999999999E-2</v>
      </c>
      <c r="DR55" s="134">
        <v>-6.3299999999999995E-2</v>
      </c>
      <c r="DS55" s="7">
        <v>-6.4799999999999996E-2</v>
      </c>
      <c r="DT55" s="137">
        <v>-6.8199999999999997E-2</v>
      </c>
      <c r="DU55" s="110">
        <v>-7.46E-2</v>
      </c>
      <c r="DV55" s="16"/>
      <c r="DW55" s="16"/>
      <c r="DX55" s="16"/>
      <c r="DY55" s="16"/>
      <c r="DZ55" s="16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9">
        <v>-7.7799999999999994E-2</v>
      </c>
      <c r="DO56" s="347"/>
      <c r="DP56" s="16">
        <v>-7.4999999999999997E-2</v>
      </c>
      <c r="DQ56" s="137">
        <v>-6.7699999999999996E-2</v>
      </c>
      <c r="DR56" s="132">
        <v>-7.0499999999999993E-2</v>
      </c>
      <c r="DS56" s="16">
        <v>-6.59E-2</v>
      </c>
      <c r="DT56" s="89">
        <v>-8.4599999999999995E-2</v>
      </c>
      <c r="DU56" s="108">
        <v>-8.72E-2</v>
      </c>
      <c r="DV56" s="7"/>
      <c r="DW56" s="7"/>
      <c r="DX56" s="7"/>
      <c r="DY56" s="7"/>
      <c r="DZ56" s="7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8">
        <v>-0.19470000000000001</v>
      </c>
      <c r="DO57" s="347"/>
      <c r="DP57" s="48">
        <v>-0.22020000000000001</v>
      </c>
      <c r="DQ57" s="86">
        <v>-0.23469999999999999</v>
      </c>
      <c r="DR57" s="131">
        <v>-0.22209999999999999</v>
      </c>
      <c r="DS57" s="48">
        <v>-0.2271</v>
      </c>
      <c r="DT57" s="86">
        <v>-0.2253</v>
      </c>
      <c r="DU57" s="106">
        <v>-0.21529999999999999</v>
      </c>
      <c r="DV57" s="48"/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3">
        <v>-0.2394</v>
      </c>
      <c r="DO58" s="347"/>
      <c r="DP58" s="93">
        <v>-0.25230000000000002</v>
      </c>
      <c r="DQ58" s="87">
        <v>-0.2515</v>
      </c>
      <c r="DR58" s="133">
        <v>-0.25469999999999998</v>
      </c>
      <c r="DS58" s="93">
        <v>-0.25829999999999997</v>
      </c>
      <c r="DT58" s="87">
        <v>-0.2717</v>
      </c>
      <c r="DU58" s="109">
        <v>-0.27039999999999997</v>
      </c>
      <c r="DV58" s="93"/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4"/>
      <c r="DP59" s="57">
        <v>10.84</v>
      </c>
      <c r="DQ59" s="85">
        <v>-0.48</v>
      </c>
      <c r="DR59" s="84">
        <v>-0.62</v>
      </c>
      <c r="DS59" s="57">
        <v>1.1000000000000001</v>
      </c>
      <c r="DT59" s="85">
        <v>6.74</v>
      </c>
      <c r="DU59" s="114">
        <v>-0.46</v>
      </c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9">
        <v>2.5600000000000001E-2</v>
      </c>
      <c r="DO60" s="348"/>
      <c r="DP60" s="217">
        <v>3.5999999999999997E-2</v>
      </c>
      <c r="DQ60" s="211">
        <v>1.37E-2</v>
      </c>
      <c r="DR60" s="268">
        <v>3.1099999999999999E-2</v>
      </c>
      <c r="DS60" s="210">
        <v>2.8799999999999999E-2</v>
      </c>
      <c r="DT60" s="222">
        <v>2.07E-2</v>
      </c>
      <c r="DU60" s="203">
        <v>0.01</v>
      </c>
      <c r="DV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30">
        <v>-2.0899999999999998E-2</v>
      </c>
      <c r="DO61" s="348"/>
      <c r="DP61" s="203">
        <v>-2.5499999999999998E-2</v>
      </c>
      <c r="DQ61" s="205">
        <v>-2.29E-2</v>
      </c>
      <c r="DR61" s="213">
        <v>-1.4999999999999999E-2</v>
      </c>
      <c r="DS61" s="244">
        <v>-9.4999999999999998E-3</v>
      </c>
      <c r="DT61" s="221">
        <v>-1.9800000000000002E-2</v>
      </c>
      <c r="DU61" s="218">
        <v>-6.4000000000000003E-3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9">
        <v>3.2500000000000001E-2</v>
      </c>
      <c r="DO62" s="139"/>
      <c r="DP62" s="140"/>
      <c r="DQ62" s="222">
        <v>3.8600000000000002E-2</v>
      </c>
      <c r="DR62" s="139"/>
      <c r="DS62" s="140"/>
      <c r="DT62" s="211">
        <v>6.9400000000000003E-2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1">
        <v>-2.06E-2</v>
      </c>
      <c r="DO63" s="139" t="s">
        <v>62</v>
      </c>
      <c r="DP63" s="140" t="s">
        <v>62</v>
      </c>
      <c r="DQ63" s="205">
        <v>-4.2999999999999997E-2</v>
      </c>
      <c r="DR63" s="139" t="s">
        <v>62</v>
      </c>
      <c r="DS63" s="140" t="s">
        <v>62</v>
      </c>
      <c r="DT63" s="221">
        <v>-2.4799999999999999E-2</v>
      </c>
      <c r="DU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2">
        <v>0.76149999999999995</v>
      </c>
      <c r="DO64" s="191"/>
      <c r="DP64" s="258">
        <v>1.3083</v>
      </c>
      <c r="DQ64" s="263">
        <v>1.3105</v>
      </c>
      <c r="DR64" s="262">
        <v>1.3161</v>
      </c>
      <c r="DS64" s="258">
        <v>1.3193999999999999</v>
      </c>
      <c r="DT64" s="263">
        <v>1.3251999999999999</v>
      </c>
      <c r="DU64" s="258">
        <v>1.3249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3" t="s">
        <v>60</v>
      </c>
      <c r="DO65" s="349"/>
      <c r="DP65" s="189" t="s">
        <v>51</v>
      </c>
      <c r="DQ65" s="200" t="s">
        <v>51</v>
      </c>
      <c r="DR65" s="165" t="s">
        <v>51</v>
      </c>
      <c r="DS65" s="189" t="s">
        <v>51</v>
      </c>
      <c r="DT65" s="200" t="s">
        <v>51</v>
      </c>
      <c r="DU65" s="189" t="s">
        <v>51</v>
      </c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4">
        <f>SUM(DN51, -DN58)</f>
        <v>0.44630000000000003</v>
      </c>
      <c r="DO66" s="350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47">
        <f>SUM(DR51, -DR58)</f>
        <v>0.4919</v>
      </c>
      <c r="DS66" s="121">
        <f>SUM(DS51, -DS58)</f>
        <v>0.52429999999999999</v>
      </c>
      <c r="DT66" s="180">
        <f>SUM(DT51, -DT58)</f>
        <v>0.54720000000000002</v>
      </c>
      <c r="DU66" s="121">
        <f>SUM(DU51, -DU58)</f>
        <v>0.54909999999999992</v>
      </c>
      <c r="DV66" s="6">
        <f>SUM(DV52, -DV58,)</f>
        <v>0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5" t="s">
        <v>51</v>
      </c>
      <c r="DO67" s="349"/>
      <c r="DP67" s="118" t="s">
        <v>60</v>
      </c>
      <c r="DQ67" s="200" t="s">
        <v>52</v>
      </c>
      <c r="DR67" s="165" t="s">
        <v>52</v>
      </c>
      <c r="DS67" s="189" t="s">
        <v>52</v>
      </c>
      <c r="DT67" s="200" t="s">
        <v>52</v>
      </c>
      <c r="DU67" s="189" t="s">
        <v>52</v>
      </c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4">
        <f>SUM(DN52, -DN58)</f>
        <v>0.42620000000000002</v>
      </c>
      <c r="DO68" s="350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54">
        <f>SUM(DR51, -DR57)</f>
        <v>0.45929999999999999</v>
      </c>
      <c r="DS68" s="116">
        <f>SUM(DS51, -DS57)</f>
        <v>0.49309999999999998</v>
      </c>
      <c r="DT68" s="176">
        <f>SUM(DT51, -DT57)</f>
        <v>0.50080000000000002</v>
      </c>
      <c r="DU68" s="116">
        <f>SUM(DU51, -DU57)</f>
        <v>0.49399999999999999</v>
      </c>
      <c r="DV68" s="6">
        <f>SUM(DV52, -DV57)</f>
        <v>0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3" t="s">
        <v>70</v>
      </c>
      <c r="DO69" s="349"/>
      <c r="DP69" s="189" t="s">
        <v>52</v>
      </c>
      <c r="DQ69" s="178" t="s">
        <v>60</v>
      </c>
      <c r="DR69" s="143" t="s">
        <v>60</v>
      </c>
      <c r="DS69" s="118" t="s">
        <v>60</v>
      </c>
      <c r="DT69" s="178" t="s">
        <v>60</v>
      </c>
      <c r="DU69" s="118" t="s">
        <v>60</v>
      </c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4">
        <f>SUM(DN51, -DN57)</f>
        <v>0.40160000000000001</v>
      </c>
      <c r="DO70" s="350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47">
        <f>SUM(DR52, -DR58)</f>
        <v>0.4042</v>
      </c>
      <c r="DS70" s="121">
        <f>SUM(DS52, -DS58)</f>
        <v>0.39899999999999997</v>
      </c>
      <c r="DT70" s="180">
        <f>SUM(DT52, -DT58)</f>
        <v>0.42180000000000001</v>
      </c>
      <c r="DU70" s="121">
        <f>SUM(DU52, -DU58)</f>
        <v>0.41859999999999997</v>
      </c>
      <c r="DV70" s="6">
        <f>SUM(DV51, -DV58)</f>
        <v>0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5" t="s">
        <v>52</v>
      </c>
      <c r="DO71" s="349"/>
      <c r="DP71" s="118" t="s">
        <v>70</v>
      </c>
      <c r="DQ71" s="178" t="s">
        <v>70</v>
      </c>
      <c r="DR71" s="201" t="s">
        <v>59</v>
      </c>
      <c r="DS71" s="169" t="s">
        <v>59</v>
      </c>
      <c r="DT71" s="187" t="s">
        <v>59</v>
      </c>
      <c r="DU71" s="169" t="s">
        <v>59</v>
      </c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6">
        <f>SUM(DN52, -DN57)</f>
        <v>0.38150000000000001</v>
      </c>
      <c r="DO72" s="350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54">
        <f>SUM(DR53, -DR58)</f>
        <v>0.38249999999999995</v>
      </c>
      <c r="DS72" s="116">
        <f>SUM(DS53, -DS58)</f>
        <v>0.38109999999999999</v>
      </c>
      <c r="DT72" s="176">
        <f>SUM(DT53, -DT58)</f>
        <v>0.3886</v>
      </c>
      <c r="DU72" s="116">
        <f>SUM(DU53, -DU58)</f>
        <v>0.38829999999999998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7" t="s">
        <v>59</v>
      </c>
      <c r="DO73" s="349"/>
      <c r="DP73" s="169" t="s">
        <v>59</v>
      </c>
      <c r="DQ73" s="187" t="s">
        <v>59</v>
      </c>
      <c r="DR73" s="143" t="s">
        <v>70</v>
      </c>
      <c r="DS73" s="118" t="s">
        <v>70</v>
      </c>
      <c r="DT73" s="183" t="s">
        <v>84</v>
      </c>
      <c r="DU73" s="124" t="s">
        <v>84</v>
      </c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6">
        <f>SUM(DN53, -DN58)</f>
        <v>0.33510000000000001</v>
      </c>
      <c r="DO74" s="350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47">
        <f>SUM(DR52, -DR57)</f>
        <v>0.37159999999999999</v>
      </c>
      <c r="DS74" s="121">
        <f>SUM(DS52, -DS57)</f>
        <v>0.36780000000000002</v>
      </c>
      <c r="DT74" s="177">
        <f>SUM(DT54, -DT58)</f>
        <v>0.379</v>
      </c>
      <c r="DU74" s="117">
        <f>SUM(DU54, -DU58)</f>
        <v>0.37309999999999999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8" t="s">
        <v>84</v>
      </c>
      <c r="DO75" s="349"/>
      <c r="DP75" s="124" t="s">
        <v>84</v>
      </c>
      <c r="DQ75" s="187" t="s">
        <v>67</v>
      </c>
      <c r="DR75" s="164" t="s">
        <v>84</v>
      </c>
      <c r="DS75" s="169" t="s">
        <v>67</v>
      </c>
      <c r="DT75" s="178" t="s">
        <v>70</v>
      </c>
      <c r="DU75" s="189" t="s">
        <v>37</v>
      </c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9">
        <f>SUM(DN54, -DN58)</f>
        <v>0.31190000000000001</v>
      </c>
      <c r="DO76" s="350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45">
        <f>SUM(DR54, -DR58)</f>
        <v>0.3508</v>
      </c>
      <c r="DS76" s="209">
        <f>SUM(DS53, -DS57)</f>
        <v>0.34989999999999999</v>
      </c>
      <c r="DT76" s="180">
        <f>SUM(DT52, -DT57)</f>
        <v>0.37540000000000001</v>
      </c>
      <c r="DU76" s="121">
        <f>SUM(DU51, -DU56)</f>
        <v>0.3659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7" t="s">
        <v>67</v>
      </c>
      <c r="DO77" s="349"/>
      <c r="DP77" s="169" t="s">
        <v>67</v>
      </c>
      <c r="DQ77" s="183" t="s">
        <v>84</v>
      </c>
      <c r="DR77" s="201" t="s">
        <v>67</v>
      </c>
      <c r="DS77" s="124" t="s">
        <v>84</v>
      </c>
      <c r="DT77" s="200" t="s">
        <v>37</v>
      </c>
      <c r="DU77" s="118" t="s">
        <v>70</v>
      </c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40">
        <f>SUM(DN53, -DN57)</f>
        <v>0.29039999999999999</v>
      </c>
      <c r="DO78" s="350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167">
        <f>SUM(DR53, -DR57)</f>
        <v>0.34989999999999999</v>
      </c>
      <c r="DS78" s="117">
        <f>SUM(DS54, -DS58)</f>
        <v>0.34489999999999998</v>
      </c>
      <c r="DT78" s="180">
        <f>SUM(DT51, -DT56)</f>
        <v>0.36010000000000003</v>
      </c>
      <c r="DU78" s="121">
        <f>SUM(DU52, -DU57)</f>
        <v>0.36349999999999999</v>
      </c>
      <c r="DV78" s="6">
        <f>SUM(DV67, -DV74,)</f>
        <v>0</v>
      </c>
      <c r="DW78" s="6">
        <f t="shared" ref="DW78:DZ78" si="176">SUM(DW67, -DW74)</f>
        <v>0</v>
      </c>
      <c r="DX78" s="6">
        <f t="shared" si="176"/>
        <v>0</v>
      </c>
      <c r="DY78" s="6">
        <f t="shared" si="176"/>
        <v>0</v>
      </c>
      <c r="DZ78" s="6">
        <f t="shared" si="176"/>
        <v>0</v>
      </c>
      <c r="EA78" s="6">
        <f>SUM(EA67, -EA74,)</f>
        <v>0</v>
      </c>
      <c r="EB78" s="6">
        <f>SUM(EB67, -EB74,)</f>
        <v>0</v>
      </c>
      <c r="EC78" s="6">
        <f t="shared" ref="EC78:EI78" si="177">SUM(EC67, -EC74)</f>
        <v>0</v>
      </c>
      <c r="ED78" s="6">
        <f t="shared" si="177"/>
        <v>0</v>
      </c>
      <c r="EE78" s="6">
        <f t="shared" si="177"/>
        <v>0</v>
      </c>
      <c r="EF78" s="6">
        <f t="shared" si="177"/>
        <v>0</v>
      </c>
      <c r="EG78" s="6">
        <f t="shared" si="177"/>
        <v>0</v>
      </c>
      <c r="EH78" s="6">
        <f t="shared" si="177"/>
        <v>0</v>
      </c>
      <c r="EI78" s="6">
        <f t="shared" si="177"/>
        <v>0</v>
      </c>
      <c r="EK78" s="6">
        <f>SUM(EK67, -EK74,)</f>
        <v>0</v>
      </c>
      <c r="EL78" s="6">
        <f>SUM(EL67, -EL74,)</f>
        <v>0</v>
      </c>
      <c r="EM78" s="6">
        <f t="shared" ref="EM78:EP78" si="178">SUM(EM67, -EM74)</f>
        <v>0</v>
      </c>
      <c r="EN78" s="6">
        <f t="shared" si="178"/>
        <v>0</v>
      </c>
      <c r="EO78" s="6">
        <f t="shared" si="178"/>
        <v>0</v>
      </c>
      <c r="EP78" s="6">
        <f t="shared" si="178"/>
        <v>0</v>
      </c>
      <c r="EQ78" s="6">
        <f>SUM(EQ67, -EQ74,)</f>
        <v>0</v>
      </c>
      <c r="ER78" s="6">
        <f>SUM(ER67, -ER74,)</f>
        <v>0</v>
      </c>
      <c r="ES78" s="6">
        <f t="shared" ref="ES78:EV78" si="179">SUM(ES67, -ES74)</f>
        <v>0</v>
      </c>
      <c r="ET78" s="6">
        <f t="shared" si="179"/>
        <v>0</v>
      </c>
      <c r="EU78" s="6">
        <f t="shared" si="179"/>
        <v>0</v>
      </c>
      <c r="EV78" s="6">
        <f t="shared" si="179"/>
        <v>0</v>
      </c>
      <c r="EW78" s="6">
        <f>SUM(EW67, -EW74,)</f>
        <v>0</v>
      </c>
      <c r="EX78" s="6">
        <f>SUM(EX67, -EX74,)</f>
        <v>0</v>
      </c>
      <c r="EY78" s="6">
        <f t="shared" ref="EY78:FB78" si="180">SUM(EY67, -EY74)</f>
        <v>0</v>
      </c>
      <c r="EZ78" s="6">
        <f t="shared" si="180"/>
        <v>0</v>
      </c>
      <c r="FA78" s="6">
        <f t="shared" si="180"/>
        <v>0</v>
      </c>
      <c r="FB78" s="6">
        <f t="shared" si="180"/>
        <v>0</v>
      </c>
      <c r="FC78" s="6">
        <f>SUM(FC67, -FC74,)</f>
        <v>0</v>
      </c>
      <c r="FD78" s="6">
        <f>SUM(FD67, -FD74,)</f>
        <v>0</v>
      </c>
      <c r="FE78" s="6">
        <f t="shared" ref="FE78:FH78" si="181">SUM(FE67, -FE74)</f>
        <v>0</v>
      </c>
      <c r="FF78" s="6">
        <f t="shared" si="181"/>
        <v>0</v>
      </c>
      <c r="FG78" s="6">
        <f t="shared" si="181"/>
        <v>0</v>
      </c>
      <c r="FH78" s="6">
        <f t="shared" si="181"/>
        <v>0</v>
      </c>
      <c r="FI78" s="6">
        <f>SUM(FI67, -FI74,)</f>
        <v>0</v>
      </c>
      <c r="FJ78" s="6">
        <f>SUM(FJ67, -FJ74,)</f>
        <v>0</v>
      </c>
      <c r="FK78" s="6">
        <f t="shared" ref="FK78:FN78" si="182">SUM(FK67, -FK74)</f>
        <v>0</v>
      </c>
      <c r="FL78" s="6">
        <f t="shared" si="182"/>
        <v>0</v>
      </c>
      <c r="FM78" s="6">
        <f t="shared" si="182"/>
        <v>0</v>
      </c>
      <c r="FN78" s="6">
        <f t="shared" si="182"/>
        <v>0</v>
      </c>
      <c r="FO78" s="6">
        <f>SUM(FO67, -FO74,)</f>
        <v>0</v>
      </c>
      <c r="FP78" s="6">
        <f>SUM(FP67, -FP74,)</f>
        <v>0</v>
      </c>
      <c r="FQ78" s="6">
        <f t="shared" ref="FQ78:FT78" si="183">SUM(FQ67, -FQ74)</f>
        <v>0</v>
      </c>
      <c r="FR78" s="6">
        <f t="shared" si="183"/>
        <v>0</v>
      </c>
      <c r="FS78" s="6">
        <f t="shared" si="183"/>
        <v>0</v>
      </c>
      <c r="FT78" s="6">
        <f t="shared" si="183"/>
        <v>0</v>
      </c>
      <c r="FU78" s="6">
        <f>SUM(FU67, -FU74,)</f>
        <v>0</v>
      </c>
      <c r="FV78" s="6">
        <f>SUM(FV67, -FV74,)</f>
        <v>0</v>
      </c>
      <c r="FW78" s="6">
        <f t="shared" ref="FW78:FZ78" si="184">SUM(FW67, -FW74)</f>
        <v>0</v>
      </c>
      <c r="FX78" s="6">
        <f t="shared" si="184"/>
        <v>0</v>
      </c>
      <c r="FY78" s="6">
        <f t="shared" si="184"/>
        <v>0</v>
      </c>
      <c r="FZ78" s="6">
        <f t="shared" si="184"/>
        <v>0</v>
      </c>
      <c r="GA78" s="6">
        <f>SUM(GA67, -GA74,)</f>
        <v>0</v>
      </c>
      <c r="GB78" s="6">
        <f>SUM(GB67, -GB74,)</f>
        <v>0</v>
      </c>
      <c r="GC78" s="6">
        <f t="shared" ref="GC78:GF78" si="185">SUM(GC67, -GC74)</f>
        <v>0</v>
      </c>
      <c r="GD78" s="6">
        <f t="shared" si="185"/>
        <v>0</v>
      </c>
      <c r="GE78" s="6">
        <f t="shared" si="185"/>
        <v>0</v>
      </c>
      <c r="GF78" s="6">
        <f t="shared" si="185"/>
        <v>0</v>
      </c>
      <c r="GG78" s="6">
        <f>SUM(GG67, -GG74,)</f>
        <v>0</v>
      </c>
      <c r="GH78" s="6">
        <f>SUM(GH67, -GH74,)</f>
        <v>0</v>
      </c>
      <c r="GI78" s="6">
        <f t="shared" ref="GI78:GL78" si="186">SUM(GI67, -GI74)</f>
        <v>0</v>
      </c>
      <c r="GJ78" s="6">
        <f t="shared" si="186"/>
        <v>0</v>
      </c>
      <c r="GK78" s="6">
        <f t="shared" si="186"/>
        <v>0</v>
      </c>
      <c r="GL78" s="6">
        <f t="shared" si="186"/>
        <v>0</v>
      </c>
      <c r="GM78" s="6">
        <f>SUM(GM67, -GM74,)</f>
        <v>0</v>
      </c>
      <c r="GN78" s="6">
        <f>SUM(GN67, -GN74,)</f>
        <v>0</v>
      </c>
      <c r="GO78" s="6">
        <f t="shared" ref="GO78:GR78" si="187">SUM(GO67, -GO74)</f>
        <v>0</v>
      </c>
      <c r="GP78" s="6">
        <f t="shared" si="187"/>
        <v>0</v>
      </c>
      <c r="GQ78" s="6">
        <f t="shared" si="187"/>
        <v>0</v>
      </c>
      <c r="GR78" s="6">
        <f t="shared" si="187"/>
        <v>0</v>
      </c>
      <c r="GS78" s="6">
        <f>SUM(GS67, -GS74,)</f>
        <v>0</v>
      </c>
      <c r="GT78" s="6">
        <f>SUM(GT67, -GT74,)</f>
        <v>0</v>
      </c>
      <c r="GU78" s="6">
        <f t="shared" ref="GU78:HA78" si="188">SUM(GU67, -GU74)</f>
        <v>0</v>
      </c>
      <c r="GV78" s="6">
        <f t="shared" si="188"/>
        <v>0</v>
      </c>
      <c r="GW78" s="6">
        <f t="shared" si="188"/>
        <v>0</v>
      </c>
      <c r="GX78" s="6">
        <f t="shared" si="188"/>
        <v>0</v>
      </c>
      <c r="GY78" s="6">
        <f t="shared" si="188"/>
        <v>0</v>
      </c>
      <c r="GZ78" s="6">
        <f t="shared" si="188"/>
        <v>0</v>
      </c>
      <c r="HA78" s="6">
        <f t="shared" si="188"/>
        <v>0</v>
      </c>
      <c r="HC78" s="6">
        <f>SUM(HC67, -HC74,)</f>
        <v>0</v>
      </c>
      <c r="HD78" s="6">
        <f>SUM(HD67, -HD74,)</f>
        <v>0</v>
      </c>
      <c r="HE78" s="6">
        <f t="shared" ref="HE78:HH78" si="189">SUM(HE67, -HE74)</f>
        <v>0</v>
      </c>
      <c r="HF78" s="6">
        <f t="shared" si="189"/>
        <v>0</v>
      </c>
      <c r="HG78" s="6">
        <f t="shared" si="189"/>
        <v>0</v>
      </c>
      <c r="HH78" s="6">
        <f t="shared" si="189"/>
        <v>0</v>
      </c>
      <c r="HI78" s="6">
        <f>SUM(HI67, -HI74,)</f>
        <v>0</v>
      </c>
      <c r="HJ78" s="6">
        <f>SUM(HJ67, -HJ74,)</f>
        <v>0</v>
      </c>
      <c r="HK78" s="6">
        <f t="shared" ref="HK78:HN78" si="190">SUM(HK67, -HK74)</f>
        <v>0</v>
      </c>
      <c r="HL78" s="6">
        <f t="shared" si="190"/>
        <v>0</v>
      </c>
      <c r="HM78" s="6">
        <f t="shared" si="190"/>
        <v>0</v>
      </c>
      <c r="HN78" s="6">
        <f t="shared" si="190"/>
        <v>0</v>
      </c>
      <c r="HO78" s="6">
        <f>SUM(HO67, -HO74,)</f>
        <v>0</v>
      </c>
      <c r="HP78" s="6">
        <f>SUM(HP67, -HP74,)</f>
        <v>0</v>
      </c>
      <c r="HQ78" s="6">
        <f t="shared" ref="HQ78:HT78" si="191">SUM(HQ67, -HQ74)</f>
        <v>0</v>
      </c>
      <c r="HR78" s="6">
        <f t="shared" si="191"/>
        <v>0</v>
      </c>
      <c r="HS78" s="6">
        <f t="shared" si="191"/>
        <v>0</v>
      </c>
      <c r="HT78" s="6">
        <f t="shared" si="191"/>
        <v>0</v>
      </c>
      <c r="HU78" s="6">
        <f>SUM(HU67, -HU74,)</f>
        <v>0</v>
      </c>
      <c r="HV78" s="6">
        <f>SUM(HV67, -HV74,)</f>
        <v>0</v>
      </c>
      <c r="HW78" s="6">
        <f t="shared" ref="HW78:HZ78" si="192">SUM(HW67, -HW74)</f>
        <v>0</v>
      </c>
      <c r="HX78" s="6">
        <f t="shared" si="192"/>
        <v>0</v>
      </c>
      <c r="HY78" s="6">
        <f t="shared" si="192"/>
        <v>0</v>
      </c>
      <c r="HZ78" s="6">
        <f t="shared" si="192"/>
        <v>0</v>
      </c>
      <c r="IA78" s="6">
        <f>SUM(IA67, -IA74,)</f>
        <v>0</v>
      </c>
      <c r="IB78" s="6">
        <f>SUM(IB67, -IB74,)</f>
        <v>0</v>
      </c>
      <c r="IC78" s="6">
        <f t="shared" ref="IC78:IF78" si="193">SUM(IC67, -IC74)</f>
        <v>0</v>
      </c>
      <c r="ID78" s="6">
        <f t="shared" si="193"/>
        <v>0</v>
      </c>
      <c r="IE78" s="6">
        <f t="shared" si="193"/>
        <v>0</v>
      </c>
      <c r="IF78" s="6">
        <f t="shared" si="193"/>
        <v>0</v>
      </c>
      <c r="IG78" s="6">
        <f>SUM(IG67, -IG74,)</f>
        <v>0</v>
      </c>
      <c r="IH78" s="6">
        <f>SUM(IH67, -IH74,)</f>
        <v>0</v>
      </c>
      <c r="II78" s="6">
        <f t="shared" ref="II78:IL78" si="194">SUM(II67, -II74)</f>
        <v>0</v>
      </c>
      <c r="IJ78" s="6">
        <f t="shared" si="194"/>
        <v>0</v>
      </c>
      <c r="IK78" s="6">
        <f t="shared" si="194"/>
        <v>0</v>
      </c>
      <c r="IL78" s="6">
        <f t="shared" si="194"/>
        <v>0</v>
      </c>
      <c r="IM78" s="6">
        <f>SUM(IM67, -IM74,)</f>
        <v>0</v>
      </c>
      <c r="IN78" s="6">
        <f>SUM(IN67, -IN74,)</f>
        <v>0</v>
      </c>
      <c r="IO78" s="6">
        <f t="shared" ref="IO78:IR78" si="195">SUM(IO67, -IO74)</f>
        <v>0</v>
      </c>
      <c r="IP78" s="6">
        <f t="shared" si="195"/>
        <v>0</v>
      </c>
      <c r="IQ78" s="6">
        <f t="shared" si="195"/>
        <v>0</v>
      </c>
      <c r="IR78" s="6">
        <f t="shared" si="195"/>
        <v>0</v>
      </c>
      <c r="IS78" s="6">
        <f>SUM(IS67, -IS74,)</f>
        <v>0</v>
      </c>
      <c r="IT78" s="6">
        <f>SUM(IT67, -IT74,)</f>
        <v>0</v>
      </c>
      <c r="IU78" s="6">
        <f t="shared" ref="IU78:IX78" si="196">SUM(IU67, -IU74)</f>
        <v>0</v>
      </c>
      <c r="IV78" s="6">
        <f t="shared" si="196"/>
        <v>0</v>
      </c>
      <c r="IW78" s="6">
        <f t="shared" si="196"/>
        <v>0</v>
      </c>
      <c r="IX78" s="6">
        <f t="shared" si="196"/>
        <v>0</v>
      </c>
      <c r="IY78" s="6">
        <f>SUM(IY67, -IY74,)</f>
        <v>0</v>
      </c>
      <c r="IZ78" s="6">
        <f>SUM(IZ67, -IZ74,)</f>
        <v>0</v>
      </c>
      <c r="JA78" s="6">
        <f t="shared" ref="JA78:JD78" si="197">SUM(JA67, -JA74)</f>
        <v>0</v>
      </c>
      <c r="JB78" s="6">
        <f t="shared" si="197"/>
        <v>0</v>
      </c>
      <c r="JC78" s="6">
        <f t="shared" si="197"/>
        <v>0</v>
      </c>
      <c r="JD78" s="6">
        <f t="shared" si="197"/>
        <v>0</v>
      </c>
      <c r="JE78" s="6">
        <f>SUM(JE67, -JE74,)</f>
        <v>0</v>
      </c>
      <c r="JF78" s="6">
        <f>SUM(JF67, -JF74,)</f>
        <v>0</v>
      </c>
      <c r="JG78" s="6">
        <f t="shared" ref="JG78:JJ78" si="198">SUM(JG67, -JG74)</f>
        <v>0</v>
      </c>
      <c r="JH78" s="6">
        <f t="shared" si="198"/>
        <v>0</v>
      </c>
      <c r="JI78" s="6">
        <f t="shared" si="198"/>
        <v>0</v>
      </c>
      <c r="JJ78" s="6">
        <f t="shared" si="198"/>
        <v>0</v>
      </c>
      <c r="JK78" s="6">
        <f>SUM(JK67, -JK74,)</f>
        <v>0</v>
      </c>
      <c r="JL78" s="6">
        <f>SUM(JL67, -JL74,)</f>
        <v>0</v>
      </c>
      <c r="JM78" s="6">
        <f t="shared" ref="JM78:JS78" si="199">SUM(JM67, -JM74)</f>
        <v>0</v>
      </c>
      <c r="JN78" s="6">
        <f t="shared" si="199"/>
        <v>0</v>
      </c>
      <c r="JO78" s="6">
        <f t="shared" si="199"/>
        <v>0</v>
      </c>
      <c r="JP78" s="6">
        <f t="shared" si="199"/>
        <v>0</v>
      </c>
      <c r="JQ78" s="6">
        <f t="shared" si="199"/>
        <v>0</v>
      </c>
      <c r="JR78" s="6">
        <f t="shared" si="199"/>
        <v>0</v>
      </c>
      <c r="JS78" s="6">
        <f t="shared" si="199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3" t="s">
        <v>49</v>
      </c>
      <c r="DO79" s="349"/>
      <c r="DP79" s="124" t="s">
        <v>63</v>
      </c>
      <c r="DQ79" s="183" t="s">
        <v>63</v>
      </c>
      <c r="DR79" s="164" t="s">
        <v>63</v>
      </c>
      <c r="DS79" s="189" t="s">
        <v>44</v>
      </c>
      <c r="DT79" s="200" t="s">
        <v>44</v>
      </c>
      <c r="DU79" s="189" t="s">
        <v>44</v>
      </c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4">
        <f>SUM(DN51, -DN56)</f>
        <v>0.28470000000000001</v>
      </c>
      <c r="DO80" s="350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45">
        <f>SUM(DR54, -DR57)</f>
        <v>0.31819999999999998</v>
      </c>
      <c r="DS80" s="121">
        <f>SUM(DS51, -DS56)</f>
        <v>0.33190000000000003</v>
      </c>
      <c r="DT80" s="180">
        <f>SUM(DT51, -DT55)</f>
        <v>0.34370000000000001</v>
      </c>
      <c r="DU80" s="121">
        <f>SUM(DU51, -DU55)</f>
        <v>0.3533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8" t="s">
        <v>63</v>
      </c>
      <c r="DO81" s="349"/>
      <c r="DP81" s="189" t="s">
        <v>44</v>
      </c>
      <c r="DQ81" s="200" t="s">
        <v>44</v>
      </c>
      <c r="DR81" s="165" t="s">
        <v>44</v>
      </c>
      <c r="DS81" s="189" t="s">
        <v>37</v>
      </c>
      <c r="DT81" s="187" t="s">
        <v>67</v>
      </c>
      <c r="DU81" s="169" t="s">
        <v>67</v>
      </c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0">SUM(Q52, -Q56)</f>
        <v>0.107</v>
      </c>
      <c r="R82" s="177">
        <f t="shared" si="200"/>
        <v>0.11929999999999999</v>
      </c>
      <c r="S82" s="227">
        <f t="shared" si="200"/>
        <v>0.1293</v>
      </c>
      <c r="T82" s="94">
        <f t="shared" si="200"/>
        <v>0.13999999999999999</v>
      </c>
      <c r="U82" s="151">
        <f t="shared" si="200"/>
        <v>9.820000000000001E-2</v>
      </c>
      <c r="V82" s="227">
        <f t="shared" si="200"/>
        <v>0.1032</v>
      </c>
      <c r="W82" s="94">
        <f t="shared" si="200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1">SUM(BE52, -BE56)</f>
        <v>0.23449999999999999</v>
      </c>
      <c r="BF82" s="147">
        <f t="shared" si="201"/>
        <v>0.22810000000000002</v>
      </c>
      <c r="BG82" s="121">
        <f t="shared" si="201"/>
        <v>0.21359999999999998</v>
      </c>
      <c r="BH82" s="180">
        <f t="shared" si="201"/>
        <v>0.19950000000000001</v>
      </c>
      <c r="BI82" s="147">
        <f t="shared" si="201"/>
        <v>0.1976</v>
      </c>
      <c r="BJ82" s="121">
        <f t="shared" si="201"/>
        <v>0.2019</v>
      </c>
      <c r="BK82" s="180">
        <f t="shared" si="201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2">SUM(CD55, -CD58)</f>
        <v>0.19339999999999999</v>
      </c>
      <c r="CE82" s="149">
        <f t="shared" si="202"/>
        <v>0.1938</v>
      </c>
      <c r="CF82" s="119">
        <f t="shared" si="202"/>
        <v>0.18729999999999999</v>
      </c>
      <c r="CG82" s="179">
        <f t="shared" si="202"/>
        <v>0.1948</v>
      </c>
      <c r="CH82" s="149">
        <f t="shared" si="202"/>
        <v>0.19270000000000001</v>
      </c>
      <c r="CI82" s="119">
        <f t="shared" si="202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9">
        <f>SUM(DN54, -DN57)</f>
        <v>0.26719999999999999</v>
      </c>
      <c r="DO82" s="350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47">
        <f>SUM(DR51, -DR56)</f>
        <v>0.30769999999999997</v>
      </c>
      <c r="DS82" s="121">
        <f>SUM(DS51, -DS55)</f>
        <v>0.33079999999999998</v>
      </c>
      <c r="DT82" s="188">
        <f>SUM(DT53, -DT57)</f>
        <v>0.3422</v>
      </c>
      <c r="DU82" s="209">
        <f>SUM(DU53, -DU57)</f>
        <v>0.3332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5" t="s">
        <v>44</v>
      </c>
      <c r="DO83" s="349"/>
      <c r="DP83" s="118" t="s">
        <v>49</v>
      </c>
      <c r="DQ83" s="200" t="s">
        <v>37</v>
      </c>
      <c r="DR83" s="165" t="s">
        <v>37</v>
      </c>
      <c r="DS83" s="124" t="s">
        <v>63</v>
      </c>
      <c r="DT83" s="183" t="s">
        <v>63</v>
      </c>
      <c r="DU83" s="124" t="s">
        <v>63</v>
      </c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3">SUM(BE52, -BE55)</f>
        <v>0.2238</v>
      </c>
      <c r="BF84" s="147">
        <f t="shared" si="203"/>
        <v>0.22100000000000003</v>
      </c>
      <c r="BG84" s="121">
        <f t="shared" si="203"/>
        <v>0.2127</v>
      </c>
      <c r="BH84" s="180">
        <f t="shared" si="203"/>
        <v>0.19350000000000001</v>
      </c>
      <c r="BI84" s="147">
        <f t="shared" si="203"/>
        <v>0.18340000000000001</v>
      </c>
      <c r="BJ84" s="121">
        <f t="shared" si="203"/>
        <v>0.19309999999999999</v>
      </c>
      <c r="BK84" s="180">
        <f t="shared" si="203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4">
        <f>SUM(DN52, -DN56)</f>
        <v>0.2646</v>
      </c>
      <c r="DO84" s="350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47">
        <f>SUM(DR51, -DR55)</f>
        <v>0.30049999999999999</v>
      </c>
      <c r="DS84" s="117">
        <f>SUM(DS54, -DS57)</f>
        <v>0.31369999999999998</v>
      </c>
      <c r="DT84" s="177">
        <f>SUM(DT54, -DT57)</f>
        <v>0.33260000000000001</v>
      </c>
      <c r="DU84" s="117">
        <f>SUM(DU54, -DU57)</f>
        <v>0.318</v>
      </c>
      <c r="DV84" s="6">
        <f>SUM(DV73, -DV80,)</f>
        <v>0</v>
      </c>
      <c r="DW84" s="6">
        <f t="shared" ref="DW84:DZ84" si="204">SUM(DW73, -DW80)</f>
        <v>0</v>
      </c>
      <c r="DX84" s="6">
        <f t="shared" si="204"/>
        <v>0</v>
      </c>
      <c r="DY84" s="6">
        <f t="shared" si="204"/>
        <v>0</v>
      </c>
      <c r="DZ84" s="6">
        <f t="shared" si="204"/>
        <v>0</v>
      </c>
      <c r="EA84" s="6">
        <f>SUM(EA73, -EA80,)</f>
        <v>0</v>
      </c>
      <c r="EB84" s="6">
        <f>SUM(EB73, -EB80,)</f>
        <v>0</v>
      </c>
      <c r="EC84" s="6">
        <f t="shared" ref="EC84:EI84" si="205">SUM(EC73, -EC80)</f>
        <v>0</v>
      </c>
      <c r="ED84" s="6">
        <f t="shared" si="205"/>
        <v>0</v>
      </c>
      <c r="EE84" s="6">
        <f t="shared" si="205"/>
        <v>0</v>
      </c>
      <c r="EF84" s="6">
        <f t="shared" si="205"/>
        <v>0</v>
      </c>
      <c r="EG84" s="6">
        <f t="shared" si="205"/>
        <v>0</v>
      </c>
      <c r="EH84" s="6">
        <f t="shared" si="205"/>
        <v>0</v>
      </c>
      <c r="EI84" s="6">
        <f t="shared" si="205"/>
        <v>0</v>
      </c>
      <c r="EK84" s="6">
        <f>SUM(EK73, -EK80,)</f>
        <v>0</v>
      </c>
      <c r="EL84" s="6">
        <f>SUM(EL73, -EL80,)</f>
        <v>0</v>
      </c>
      <c r="EM84" s="6">
        <f t="shared" ref="EM84:EP84" si="206">SUM(EM73, -EM80)</f>
        <v>0</v>
      </c>
      <c r="EN84" s="6">
        <f t="shared" si="206"/>
        <v>0</v>
      </c>
      <c r="EO84" s="6">
        <f t="shared" si="206"/>
        <v>0</v>
      </c>
      <c r="EP84" s="6">
        <f t="shared" si="206"/>
        <v>0</v>
      </c>
      <c r="EQ84" s="6">
        <f>SUM(EQ73, -EQ80,)</f>
        <v>0</v>
      </c>
      <c r="ER84" s="6">
        <f>SUM(ER73, -ER80,)</f>
        <v>0</v>
      </c>
      <c r="ES84" s="6">
        <f t="shared" ref="ES84:EV84" si="207">SUM(ES73, -ES80)</f>
        <v>0</v>
      </c>
      <c r="ET84" s="6">
        <f t="shared" si="207"/>
        <v>0</v>
      </c>
      <c r="EU84" s="6">
        <f t="shared" si="207"/>
        <v>0</v>
      </c>
      <c r="EV84" s="6">
        <f t="shared" si="207"/>
        <v>0</v>
      </c>
      <c r="EW84" s="6">
        <f>SUM(EW73, -EW80,)</f>
        <v>0</v>
      </c>
      <c r="EX84" s="6">
        <f>SUM(EX73, -EX80,)</f>
        <v>0</v>
      </c>
      <c r="EY84" s="6">
        <f t="shared" ref="EY84:FB84" si="208">SUM(EY73, -EY80)</f>
        <v>0</v>
      </c>
      <c r="EZ84" s="6">
        <f t="shared" si="208"/>
        <v>0</v>
      </c>
      <c r="FA84" s="6">
        <f t="shared" si="208"/>
        <v>0</v>
      </c>
      <c r="FB84" s="6">
        <f t="shared" si="208"/>
        <v>0</v>
      </c>
      <c r="FC84" s="6">
        <f>SUM(FC73, -FC80,)</f>
        <v>0</v>
      </c>
      <c r="FD84" s="6">
        <f>SUM(FD73, -FD80,)</f>
        <v>0</v>
      </c>
      <c r="FE84" s="6">
        <f t="shared" ref="FE84:FH84" si="209">SUM(FE73, -FE80)</f>
        <v>0</v>
      </c>
      <c r="FF84" s="6">
        <f t="shared" si="209"/>
        <v>0</v>
      </c>
      <c r="FG84" s="6">
        <f t="shared" si="209"/>
        <v>0</v>
      </c>
      <c r="FH84" s="6">
        <f t="shared" si="209"/>
        <v>0</v>
      </c>
      <c r="FI84" s="6">
        <f>SUM(FI73, -FI80,)</f>
        <v>0</v>
      </c>
      <c r="FJ84" s="6">
        <f>SUM(FJ73, -FJ80,)</f>
        <v>0</v>
      </c>
      <c r="FK84" s="6">
        <f t="shared" ref="FK84:FN84" si="210">SUM(FK73, -FK80)</f>
        <v>0</v>
      </c>
      <c r="FL84" s="6">
        <f t="shared" si="210"/>
        <v>0</v>
      </c>
      <c r="FM84" s="6">
        <f t="shared" si="210"/>
        <v>0</v>
      </c>
      <c r="FN84" s="6">
        <f t="shared" si="210"/>
        <v>0</v>
      </c>
      <c r="FO84" s="6">
        <f>SUM(FO73, -FO80,)</f>
        <v>0</v>
      </c>
      <c r="FP84" s="6">
        <f>SUM(FP73, -FP80,)</f>
        <v>0</v>
      </c>
      <c r="FQ84" s="6">
        <f t="shared" ref="FQ84:FT84" si="211">SUM(FQ73, -FQ80)</f>
        <v>0</v>
      </c>
      <c r="FR84" s="6">
        <f t="shared" si="211"/>
        <v>0</v>
      </c>
      <c r="FS84" s="6">
        <f t="shared" si="211"/>
        <v>0</v>
      </c>
      <c r="FT84" s="6">
        <f t="shared" si="211"/>
        <v>0</v>
      </c>
      <c r="FU84" s="6">
        <f>SUM(FU73, -FU80,)</f>
        <v>0</v>
      </c>
      <c r="FV84" s="6">
        <f>SUM(FV73, -FV80,)</f>
        <v>0</v>
      </c>
      <c r="FW84" s="6">
        <f t="shared" ref="FW84:FZ84" si="212">SUM(FW73, -FW80)</f>
        <v>0</v>
      </c>
      <c r="FX84" s="6">
        <f t="shared" si="212"/>
        <v>0</v>
      </c>
      <c r="FY84" s="6">
        <f t="shared" si="212"/>
        <v>0</v>
      </c>
      <c r="FZ84" s="6">
        <f t="shared" si="212"/>
        <v>0</v>
      </c>
      <c r="GA84" s="6">
        <f>SUM(GA73, -GA80,)</f>
        <v>0</v>
      </c>
      <c r="GB84" s="6">
        <f>SUM(GB73, -GB80,)</f>
        <v>0</v>
      </c>
      <c r="GC84" s="6">
        <f t="shared" ref="GC84:GF84" si="213">SUM(GC73, -GC80)</f>
        <v>0</v>
      </c>
      <c r="GD84" s="6">
        <f t="shared" si="213"/>
        <v>0</v>
      </c>
      <c r="GE84" s="6">
        <f t="shared" si="213"/>
        <v>0</v>
      </c>
      <c r="GF84" s="6">
        <f t="shared" si="213"/>
        <v>0</v>
      </c>
      <c r="GG84" s="6">
        <f>SUM(GG73, -GG80,)</f>
        <v>0</v>
      </c>
      <c r="GH84" s="6">
        <f>SUM(GH73, -GH80,)</f>
        <v>0</v>
      </c>
      <c r="GI84" s="6">
        <f t="shared" ref="GI84:GL84" si="214">SUM(GI73, -GI80)</f>
        <v>0</v>
      </c>
      <c r="GJ84" s="6">
        <f t="shared" si="214"/>
        <v>0</v>
      </c>
      <c r="GK84" s="6">
        <f t="shared" si="214"/>
        <v>0</v>
      </c>
      <c r="GL84" s="6">
        <f t="shared" si="214"/>
        <v>0</v>
      </c>
      <c r="GM84" s="6">
        <f>SUM(GM73, -GM80,)</f>
        <v>0</v>
      </c>
      <c r="GN84" s="6">
        <f>SUM(GN73, -GN80,)</f>
        <v>0</v>
      </c>
      <c r="GO84" s="6">
        <f t="shared" ref="GO84:GR84" si="215">SUM(GO73, -GO80)</f>
        <v>0</v>
      </c>
      <c r="GP84" s="6">
        <f t="shared" si="215"/>
        <v>0</v>
      </c>
      <c r="GQ84" s="6">
        <f t="shared" si="215"/>
        <v>0</v>
      </c>
      <c r="GR84" s="6">
        <f t="shared" si="215"/>
        <v>0</v>
      </c>
      <c r="GS84" s="6">
        <f>SUM(GS73, -GS80,)</f>
        <v>0</v>
      </c>
      <c r="GT84" s="6">
        <f>SUM(GT73, -GT80,)</f>
        <v>0</v>
      </c>
      <c r="GU84" s="6">
        <f t="shared" ref="GU84:HA84" si="216">SUM(GU73, -GU80)</f>
        <v>0</v>
      </c>
      <c r="GV84" s="6">
        <f t="shared" si="216"/>
        <v>0</v>
      </c>
      <c r="GW84" s="6">
        <f t="shared" si="216"/>
        <v>0</v>
      </c>
      <c r="GX84" s="6">
        <f t="shared" si="216"/>
        <v>0</v>
      </c>
      <c r="GY84" s="6">
        <f t="shared" si="216"/>
        <v>0</v>
      </c>
      <c r="GZ84" s="6">
        <f t="shared" si="216"/>
        <v>0</v>
      </c>
      <c r="HA84" s="6">
        <f t="shared" si="216"/>
        <v>0</v>
      </c>
      <c r="HC84" s="6">
        <f>SUM(HC73, -HC80,)</f>
        <v>0</v>
      </c>
      <c r="HD84" s="6">
        <f>SUM(HD73, -HD80,)</f>
        <v>0</v>
      </c>
      <c r="HE84" s="6">
        <f t="shared" ref="HE84:HH84" si="217">SUM(HE73, -HE80)</f>
        <v>0</v>
      </c>
      <c r="HF84" s="6">
        <f t="shared" si="217"/>
        <v>0</v>
      </c>
      <c r="HG84" s="6">
        <f t="shared" si="217"/>
        <v>0</v>
      </c>
      <c r="HH84" s="6">
        <f t="shared" si="217"/>
        <v>0</v>
      </c>
      <c r="HI84" s="6">
        <f>SUM(HI73, -HI80,)</f>
        <v>0</v>
      </c>
      <c r="HJ84" s="6">
        <f>SUM(HJ73, -HJ80,)</f>
        <v>0</v>
      </c>
      <c r="HK84" s="6">
        <f t="shared" ref="HK84:HN84" si="218">SUM(HK73, -HK80)</f>
        <v>0</v>
      </c>
      <c r="HL84" s="6">
        <f t="shared" si="218"/>
        <v>0</v>
      </c>
      <c r="HM84" s="6">
        <f t="shared" si="218"/>
        <v>0</v>
      </c>
      <c r="HN84" s="6">
        <f t="shared" si="218"/>
        <v>0</v>
      </c>
      <c r="HO84" s="6">
        <f>SUM(HO73, -HO80,)</f>
        <v>0</v>
      </c>
      <c r="HP84" s="6">
        <f>SUM(HP73, -HP80,)</f>
        <v>0</v>
      </c>
      <c r="HQ84" s="6">
        <f t="shared" ref="HQ84:HT84" si="219">SUM(HQ73, -HQ80)</f>
        <v>0</v>
      </c>
      <c r="HR84" s="6">
        <f t="shared" si="219"/>
        <v>0</v>
      </c>
      <c r="HS84" s="6">
        <f t="shared" si="219"/>
        <v>0</v>
      </c>
      <c r="HT84" s="6">
        <f t="shared" si="219"/>
        <v>0</v>
      </c>
      <c r="HU84" s="6">
        <f>SUM(HU73, -HU80,)</f>
        <v>0</v>
      </c>
      <c r="HV84" s="6">
        <f>SUM(HV73, -HV80,)</f>
        <v>0</v>
      </c>
      <c r="HW84" s="6">
        <f t="shared" ref="HW84:HZ84" si="220">SUM(HW73, -HW80)</f>
        <v>0</v>
      </c>
      <c r="HX84" s="6">
        <f t="shared" si="220"/>
        <v>0</v>
      </c>
      <c r="HY84" s="6">
        <f t="shared" si="220"/>
        <v>0</v>
      </c>
      <c r="HZ84" s="6">
        <f t="shared" si="220"/>
        <v>0</v>
      </c>
      <c r="IA84" s="6">
        <f>SUM(IA73, -IA80,)</f>
        <v>0</v>
      </c>
      <c r="IB84" s="6">
        <f>SUM(IB73, -IB80,)</f>
        <v>0</v>
      </c>
      <c r="IC84" s="6">
        <f t="shared" ref="IC84:IF84" si="221">SUM(IC73, -IC80)</f>
        <v>0</v>
      </c>
      <c r="ID84" s="6">
        <f t="shared" si="221"/>
        <v>0</v>
      </c>
      <c r="IE84" s="6">
        <f t="shared" si="221"/>
        <v>0</v>
      </c>
      <c r="IF84" s="6">
        <f t="shared" si="221"/>
        <v>0</v>
      </c>
      <c r="IG84" s="6">
        <f>SUM(IG73, -IG80,)</f>
        <v>0</v>
      </c>
      <c r="IH84" s="6">
        <f>SUM(IH73, -IH80,)</f>
        <v>0</v>
      </c>
      <c r="II84" s="6">
        <f t="shared" ref="II84:IL84" si="222">SUM(II73, -II80)</f>
        <v>0</v>
      </c>
      <c r="IJ84" s="6">
        <f t="shared" si="222"/>
        <v>0</v>
      </c>
      <c r="IK84" s="6">
        <f t="shared" si="222"/>
        <v>0</v>
      </c>
      <c r="IL84" s="6">
        <f t="shared" si="222"/>
        <v>0</v>
      </c>
      <c r="IM84" s="6">
        <f>SUM(IM73, -IM80,)</f>
        <v>0</v>
      </c>
      <c r="IN84" s="6">
        <f>SUM(IN73, -IN80,)</f>
        <v>0</v>
      </c>
      <c r="IO84" s="6">
        <f t="shared" ref="IO84:IR84" si="223">SUM(IO73, -IO80)</f>
        <v>0</v>
      </c>
      <c r="IP84" s="6">
        <f t="shared" si="223"/>
        <v>0</v>
      </c>
      <c r="IQ84" s="6">
        <f t="shared" si="223"/>
        <v>0</v>
      </c>
      <c r="IR84" s="6">
        <f t="shared" si="223"/>
        <v>0</v>
      </c>
      <c r="IS84" s="6">
        <f>SUM(IS73, -IS80,)</f>
        <v>0</v>
      </c>
      <c r="IT84" s="6">
        <f>SUM(IT73, -IT80,)</f>
        <v>0</v>
      </c>
      <c r="IU84" s="6">
        <f t="shared" ref="IU84:IX84" si="224">SUM(IU73, -IU80)</f>
        <v>0</v>
      </c>
      <c r="IV84" s="6">
        <f t="shared" si="224"/>
        <v>0</v>
      </c>
      <c r="IW84" s="6">
        <f t="shared" si="224"/>
        <v>0</v>
      </c>
      <c r="IX84" s="6">
        <f t="shared" si="224"/>
        <v>0</v>
      </c>
      <c r="IY84" s="6">
        <f>SUM(IY73, -IY80,)</f>
        <v>0</v>
      </c>
      <c r="IZ84" s="6">
        <f>SUM(IZ73, -IZ80,)</f>
        <v>0</v>
      </c>
      <c r="JA84" s="6">
        <f t="shared" ref="JA84:JD84" si="225">SUM(JA73, -JA80)</f>
        <v>0</v>
      </c>
      <c r="JB84" s="6">
        <f t="shared" si="225"/>
        <v>0</v>
      </c>
      <c r="JC84" s="6">
        <f t="shared" si="225"/>
        <v>0</v>
      </c>
      <c r="JD84" s="6">
        <f t="shared" si="225"/>
        <v>0</v>
      </c>
      <c r="JE84" s="6">
        <f>SUM(JE73, -JE80,)</f>
        <v>0</v>
      </c>
      <c r="JF84" s="6">
        <f>SUM(JF73, -JF80,)</f>
        <v>0</v>
      </c>
      <c r="JG84" s="6">
        <f t="shared" ref="JG84:JJ84" si="226">SUM(JG73, -JG80)</f>
        <v>0</v>
      </c>
      <c r="JH84" s="6">
        <f t="shared" si="226"/>
        <v>0</v>
      </c>
      <c r="JI84" s="6">
        <f t="shared" si="226"/>
        <v>0</v>
      </c>
      <c r="JJ84" s="6">
        <f t="shared" si="226"/>
        <v>0</v>
      </c>
      <c r="JK84" s="6">
        <f>SUM(JK73, -JK80,)</f>
        <v>0</v>
      </c>
      <c r="JL84" s="6">
        <f>SUM(JL73, -JL80,)</f>
        <v>0</v>
      </c>
      <c r="JM84" s="6">
        <f t="shared" ref="JM84:JS84" si="227">SUM(JM73, -JM80)</f>
        <v>0</v>
      </c>
      <c r="JN84" s="6">
        <f t="shared" si="227"/>
        <v>0</v>
      </c>
      <c r="JO84" s="6">
        <f t="shared" si="227"/>
        <v>0</v>
      </c>
      <c r="JP84" s="6">
        <f t="shared" si="227"/>
        <v>0</v>
      </c>
      <c r="JQ84" s="6">
        <f t="shared" si="227"/>
        <v>0</v>
      </c>
      <c r="JR84" s="6">
        <f t="shared" si="227"/>
        <v>0</v>
      </c>
      <c r="JS84" s="6">
        <f t="shared" si="227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3" t="s">
        <v>42</v>
      </c>
      <c r="DO85" s="349"/>
      <c r="DP85" s="189" t="s">
        <v>37</v>
      </c>
      <c r="DQ85" s="178" t="s">
        <v>49</v>
      </c>
      <c r="DR85" s="143" t="s">
        <v>49</v>
      </c>
      <c r="DS85" s="118" t="s">
        <v>49</v>
      </c>
      <c r="DT85" s="178" t="s">
        <v>42</v>
      </c>
      <c r="DU85" s="118" t="s">
        <v>42</v>
      </c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8">SUM(BD53, -BD57)</f>
        <v>0.15740000000000001</v>
      </c>
      <c r="BE86" s="177">
        <f t="shared" si="228"/>
        <v>0.2077</v>
      </c>
      <c r="BF86" s="145">
        <f t="shared" si="228"/>
        <v>0.20429999999999998</v>
      </c>
      <c r="BG86" s="117">
        <f t="shared" si="228"/>
        <v>0.19500000000000001</v>
      </c>
      <c r="BH86" s="177">
        <f t="shared" si="228"/>
        <v>0.17849999999999999</v>
      </c>
      <c r="BI86" s="167">
        <f t="shared" si="228"/>
        <v>0.16689999999999999</v>
      </c>
      <c r="BJ86" s="117">
        <f t="shared" si="228"/>
        <v>0.18679999999999999</v>
      </c>
      <c r="BK86" s="177">
        <f t="shared" si="228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9">SUM(BV52, -BV56)</f>
        <v>0.2329</v>
      </c>
      <c r="BW86" s="121">
        <f t="shared" si="229"/>
        <v>0.22009999999999999</v>
      </c>
      <c r="BX86" s="180">
        <f t="shared" si="229"/>
        <v>0.21760000000000002</v>
      </c>
      <c r="BY86" s="225">
        <f t="shared" si="229"/>
        <v>0.25340000000000001</v>
      </c>
      <c r="BZ86" s="15">
        <f t="shared" si="229"/>
        <v>0.24309999999999998</v>
      </c>
      <c r="CA86" s="152">
        <f t="shared" si="229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0">SUM(CR52, -CR56)</f>
        <v>0.20519999999999999</v>
      </c>
      <c r="CS86" s="180">
        <f t="shared" si="230"/>
        <v>0.19850000000000001</v>
      </c>
      <c r="CT86" s="147">
        <f t="shared" si="230"/>
        <v>0.20760000000000001</v>
      </c>
      <c r="CU86" s="121">
        <f t="shared" si="230"/>
        <v>0.2117</v>
      </c>
      <c r="CV86" s="180">
        <f t="shared" si="230"/>
        <v>0.1971</v>
      </c>
      <c r="CW86" s="147">
        <f t="shared" si="230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4">
        <f>SUM(DN51, -DN55)</f>
        <v>0.25690000000000002</v>
      </c>
      <c r="DO86" s="350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47">
        <f>SUM(DR52, -DR56)</f>
        <v>0.21999999999999997</v>
      </c>
      <c r="DS86" s="121">
        <f>SUM(DS52, -DS56)</f>
        <v>0.20660000000000001</v>
      </c>
      <c r="DT86" s="180">
        <f>SUM(DT52, -DT56)</f>
        <v>0.23470000000000002</v>
      </c>
      <c r="DU86" s="121">
        <f>SUM(DU52, -DU56)</f>
        <v>0.2354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5" t="s">
        <v>37</v>
      </c>
      <c r="DO87" s="349"/>
      <c r="DP87" s="118" t="s">
        <v>42</v>
      </c>
      <c r="DQ87" s="178" t="s">
        <v>42</v>
      </c>
      <c r="DR87" s="143" t="s">
        <v>42</v>
      </c>
      <c r="DS87" s="118" t="s">
        <v>42</v>
      </c>
      <c r="DT87" s="178" t="s">
        <v>49</v>
      </c>
      <c r="DU87" s="118" t="s">
        <v>49</v>
      </c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4">
        <f>SUM(DN52, -DN55)</f>
        <v>0.23680000000000001</v>
      </c>
      <c r="DO88" s="350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47">
        <f>SUM(DR52, -DR55)</f>
        <v>0.21279999999999999</v>
      </c>
      <c r="DS88" s="121">
        <f>SUM(DS52, -DS55)</f>
        <v>0.20549999999999999</v>
      </c>
      <c r="DT88" s="180">
        <f>SUM(DT52, -DT55)</f>
        <v>0.21829999999999999</v>
      </c>
      <c r="DU88" s="121">
        <f>SUM(DU52, -DU55)</f>
        <v>0.2228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1" t="s">
        <v>38</v>
      </c>
      <c r="DO89" s="349"/>
      <c r="DP89" s="169" t="s">
        <v>48</v>
      </c>
      <c r="DQ89" s="187" t="s">
        <v>48</v>
      </c>
      <c r="DR89" s="201" t="s">
        <v>48</v>
      </c>
      <c r="DS89" s="120" t="s">
        <v>38</v>
      </c>
      <c r="DT89" s="184" t="s">
        <v>45</v>
      </c>
      <c r="DU89" s="169" t="s">
        <v>41</v>
      </c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2">
        <f>SUM(DN55, -DN58)</f>
        <v>0.18940000000000001</v>
      </c>
      <c r="DO90" s="350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47">
        <f>SUM(DR53, -DR56)</f>
        <v>0.19829999999999998</v>
      </c>
      <c r="DS90" s="119">
        <f>SUM(DS55, -DS58)</f>
        <v>0.19349999999999998</v>
      </c>
      <c r="DT90" s="188">
        <f>SUM(DT55, -DT58)</f>
        <v>0.20350000000000001</v>
      </c>
      <c r="DU90" s="121">
        <f>SUM(DU53, -DU56)</f>
        <v>0.2051</v>
      </c>
      <c r="DV90" s="6">
        <f>SUM(DV79, -DV86,)</f>
        <v>0</v>
      </c>
      <c r="DW90" s="6">
        <f t="shared" ref="DW90:DZ90" si="231">SUM(DW79, -DW86)</f>
        <v>0</v>
      </c>
      <c r="DX90" s="6">
        <f t="shared" si="231"/>
        <v>0</v>
      </c>
      <c r="DY90" s="6">
        <f t="shared" si="231"/>
        <v>0</v>
      </c>
      <c r="DZ90" s="6">
        <f t="shared" si="231"/>
        <v>0</v>
      </c>
      <c r="EA90" s="6">
        <f>SUM(EA79, -EA86,)</f>
        <v>0</v>
      </c>
      <c r="EB90" s="6">
        <f>SUM(EB79, -EB86,)</f>
        <v>0</v>
      </c>
      <c r="EC90" s="6">
        <f t="shared" ref="EC90:EI90" si="232">SUM(EC79, -EC86)</f>
        <v>0</v>
      </c>
      <c r="ED90" s="6">
        <f t="shared" si="232"/>
        <v>0</v>
      </c>
      <c r="EE90" s="6">
        <f t="shared" si="232"/>
        <v>0</v>
      </c>
      <c r="EF90" s="6">
        <f t="shared" si="232"/>
        <v>0</v>
      </c>
      <c r="EG90" s="6">
        <f t="shared" si="232"/>
        <v>0</v>
      </c>
      <c r="EH90" s="6">
        <f t="shared" si="232"/>
        <v>0</v>
      </c>
      <c r="EI90" s="6">
        <f t="shared" si="232"/>
        <v>0</v>
      </c>
      <c r="EK90" s="6">
        <f>SUM(EK79, -EK86,)</f>
        <v>0</v>
      </c>
      <c r="EL90" s="6">
        <f>SUM(EL79, -EL86,)</f>
        <v>0</v>
      </c>
      <c r="EM90" s="6">
        <f t="shared" ref="EM90:EP90" si="233">SUM(EM79, -EM86)</f>
        <v>0</v>
      </c>
      <c r="EN90" s="6">
        <f t="shared" si="233"/>
        <v>0</v>
      </c>
      <c r="EO90" s="6">
        <f t="shared" si="233"/>
        <v>0</v>
      </c>
      <c r="EP90" s="6">
        <f t="shared" si="233"/>
        <v>0</v>
      </c>
      <c r="EQ90" s="6">
        <f>SUM(EQ79, -EQ86,)</f>
        <v>0</v>
      </c>
      <c r="ER90" s="6">
        <f>SUM(ER79, -ER86,)</f>
        <v>0</v>
      </c>
      <c r="ES90" s="6">
        <f t="shared" ref="ES90:EV90" si="234">SUM(ES79, -ES86)</f>
        <v>0</v>
      </c>
      <c r="ET90" s="6">
        <f t="shared" si="234"/>
        <v>0</v>
      </c>
      <c r="EU90" s="6">
        <f t="shared" si="234"/>
        <v>0</v>
      </c>
      <c r="EV90" s="6">
        <f t="shared" si="234"/>
        <v>0</v>
      </c>
      <c r="EW90" s="6">
        <f>SUM(EW79, -EW86,)</f>
        <v>0</v>
      </c>
      <c r="EX90" s="6">
        <f>SUM(EX79, -EX86,)</f>
        <v>0</v>
      </c>
      <c r="EY90" s="6">
        <f t="shared" ref="EY90:FB90" si="235">SUM(EY79, -EY86)</f>
        <v>0</v>
      </c>
      <c r="EZ90" s="6">
        <f t="shared" si="235"/>
        <v>0</v>
      </c>
      <c r="FA90" s="6">
        <f t="shared" si="235"/>
        <v>0</v>
      </c>
      <c r="FB90" s="6">
        <f t="shared" si="235"/>
        <v>0</v>
      </c>
      <c r="FC90" s="6">
        <f>SUM(FC79, -FC86,)</f>
        <v>0</v>
      </c>
      <c r="FD90" s="6">
        <f>SUM(FD79, -FD86,)</f>
        <v>0</v>
      </c>
      <c r="FE90" s="6">
        <f t="shared" ref="FE90:FH90" si="236">SUM(FE79, -FE86)</f>
        <v>0</v>
      </c>
      <c r="FF90" s="6">
        <f t="shared" si="236"/>
        <v>0</v>
      </c>
      <c r="FG90" s="6">
        <f t="shared" si="236"/>
        <v>0</v>
      </c>
      <c r="FH90" s="6">
        <f t="shared" si="236"/>
        <v>0</v>
      </c>
      <c r="FI90" s="6">
        <f>SUM(FI79, -FI86,)</f>
        <v>0</v>
      </c>
      <c r="FJ90" s="6">
        <f>SUM(FJ79, -FJ86,)</f>
        <v>0</v>
      </c>
      <c r="FK90" s="6">
        <f t="shared" ref="FK90:FN90" si="237">SUM(FK79, -FK86)</f>
        <v>0</v>
      </c>
      <c r="FL90" s="6">
        <f t="shared" si="237"/>
        <v>0</v>
      </c>
      <c r="FM90" s="6">
        <f t="shared" si="237"/>
        <v>0</v>
      </c>
      <c r="FN90" s="6">
        <f t="shared" si="237"/>
        <v>0</v>
      </c>
      <c r="FO90" s="6">
        <f>SUM(FO79, -FO86,)</f>
        <v>0</v>
      </c>
      <c r="FP90" s="6">
        <f>SUM(FP79, -FP86,)</f>
        <v>0</v>
      </c>
      <c r="FQ90" s="6">
        <f t="shared" ref="FQ90:FT90" si="238">SUM(FQ79, -FQ86)</f>
        <v>0</v>
      </c>
      <c r="FR90" s="6">
        <f t="shared" si="238"/>
        <v>0</v>
      </c>
      <c r="FS90" s="6">
        <f t="shared" si="238"/>
        <v>0</v>
      </c>
      <c r="FT90" s="6">
        <f t="shared" si="238"/>
        <v>0</v>
      </c>
      <c r="FU90" s="6">
        <f>SUM(FU79, -FU86,)</f>
        <v>0</v>
      </c>
      <c r="FV90" s="6">
        <f>SUM(FV79, -FV86,)</f>
        <v>0</v>
      </c>
      <c r="FW90" s="6">
        <f t="shared" ref="FW90:FZ90" si="239">SUM(FW79, -FW86)</f>
        <v>0</v>
      </c>
      <c r="FX90" s="6">
        <f t="shared" si="239"/>
        <v>0</v>
      </c>
      <c r="FY90" s="6">
        <f t="shared" si="239"/>
        <v>0</v>
      </c>
      <c r="FZ90" s="6">
        <f t="shared" si="239"/>
        <v>0</v>
      </c>
      <c r="GA90" s="6">
        <f>SUM(GA79, -GA86,)</f>
        <v>0</v>
      </c>
      <c r="GB90" s="6">
        <f>SUM(GB79, -GB86,)</f>
        <v>0</v>
      </c>
      <c r="GC90" s="6">
        <f t="shared" ref="GC90:GF90" si="240">SUM(GC79, -GC86)</f>
        <v>0</v>
      </c>
      <c r="GD90" s="6">
        <f t="shared" si="240"/>
        <v>0</v>
      </c>
      <c r="GE90" s="6">
        <f t="shared" si="240"/>
        <v>0</v>
      </c>
      <c r="GF90" s="6">
        <f t="shared" si="240"/>
        <v>0</v>
      </c>
      <c r="GG90" s="6">
        <f>SUM(GG79, -GG86,)</f>
        <v>0</v>
      </c>
      <c r="GH90" s="6">
        <f>SUM(GH79, -GH86,)</f>
        <v>0</v>
      </c>
      <c r="GI90" s="6">
        <f t="shared" ref="GI90:GL90" si="241">SUM(GI79, -GI86)</f>
        <v>0</v>
      </c>
      <c r="GJ90" s="6">
        <f t="shared" si="241"/>
        <v>0</v>
      </c>
      <c r="GK90" s="6">
        <f t="shared" si="241"/>
        <v>0</v>
      </c>
      <c r="GL90" s="6">
        <f t="shared" si="241"/>
        <v>0</v>
      </c>
      <c r="GM90" s="6">
        <f>SUM(GM79, -GM86,)</f>
        <v>0</v>
      </c>
      <c r="GN90" s="6">
        <f>SUM(GN79, -GN86,)</f>
        <v>0</v>
      </c>
      <c r="GO90" s="6">
        <f t="shared" ref="GO90:GR90" si="242">SUM(GO79, -GO86)</f>
        <v>0</v>
      </c>
      <c r="GP90" s="6">
        <f t="shared" si="242"/>
        <v>0</v>
      </c>
      <c r="GQ90" s="6">
        <f t="shared" si="242"/>
        <v>0</v>
      </c>
      <c r="GR90" s="6">
        <f t="shared" si="242"/>
        <v>0</v>
      </c>
      <c r="GS90" s="6">
        <f>SUM(GS79, -GS86,)</f>
        <v>0</v>
      </c>
      <c r="GT90" s="6">
        <f>SUM(GT79, -GT86,)</f>
        <v>0</v>
      </c>
      <c r="GU90" s="6">
        <f t="shared" ref="GU90:HA90" si="243">SUM(GU79, -GU86)</f>
        <v>0</v>
      </c>
      <c r="GV90" s="6">
        <f t="shared" si="243"/>
        <v>0</v>
      </c>
      <c r="GW90" s="6">
        <f t="shared" si="243"/>
        <v>0</v>
      </c>
      <c r="GX90" s="6">
        <f t="shared" si="243"/>
        <v>0</v>
      </c>
      <c r="GY90" s="6">
        <f t="shared" si="243"/>
        <v>0</v>
      </c>
      <c r="GZ90" s="6">
        <f t="shared" si="243"/>
        <v>0</v>
      </c>
      <c r="HA90" s="6">
        <f t="shared" si="243"/>
        <v>0</v>
      </c>
      <c r="HC90" s="6">
        <f>SUM(HC79, -HC86,)</f>
        <v>0</v>
      </c>
      <c r="HD90" s="6">
        <f>SUM(HD79, -HD86,)</f>
        <v>0</v>
      </c>
      <c r="HE90" s="6">
        <f t="shared" ref="HE90:HH90" si="244">SUM(HE79, -HE86)</f>
        <v>0</v>
      </c>
      <c r="HF90" s="6">
        <f t="shared" si="244"/>
        <v>0</v>
      </c>
      <c r="HG90" s="6">
        <f t="shared" si="244"/>
        <v>0</v>
      </c>
      <c r="HH90" s="6">
        <f t="shared" si="244"/>
        <v>0</v>
      </c>
      <c r="HI90" s="6">
        <f>SUM(HI79, -HI86,)</f>
        <v>0</v>
      </c>
      <c r="HJ90" s="6">
        <f>SUM(HJ79, -HJ86,)</f>
        <v>0</v>
      </c>
      <c r="HK90" s="6">
        <f t="shared" ref="HK90:HN90" si="245">SUM(HK79, -HK86)</f>
        <v>0</v>
      </c>
      <c r="HL90" s="6">
        <f t="shared" si="245"/>
        <v>0</v>
      </c>
      <c r="HM90" s="6">
        <f t="shared" si="245"/>
        <v>0</v>
      </c>
      <c r="HN90" s="6">
        <f t="shared" si="245"/>
        <v>0</v>
      </c>
      <c r="HO90" s="6">
        <f>SUM(HO79, -HO86,)</f>
        <v>0</v>
      </c>
      <c r="HP90" s="6">
        <f>SUM(HP79, -HP86,)</f>
        <v>0</v>
      </c>
      <c r="HQ90" s="6">
        <f t="shared" ref="HQ90:HT90" si="246">SUM(HQ79, -HQ86)</f>
        <v>0</v>
      </c>
      <c r="HR90" s="6">
        <f t="shared" si="246"/>
        <v>0</v>
      </c>
      <c r="HS90" s="6">
        <f t="shared" si="246"/>
        <v>0</v>
      </c>
      <c r="HT90" s="6">
        <f t="shared" si="246"/>
        <v>0</v>
      </c>
      <c r="HU90" s="6">
        <f>SUM(HU79, -HU86,)</f>
        <v>0</v>
      </c>
      <c r="HV90" s="6">
        <f>SUM(HV79, -HV86,)</f>
        <v>0</v>
      </c>
      <c r="HW90" s="6">
        <f t="shared" ref="HW90:HZ90" si="247">SUM(HW79, -HW86)</f>
        <v>0</v>
      </c>
      <c r="HX90" s="6">
        <f t="shared" si="247"/>
        <v>0</v>
      </c>
      <c r="HY90" s="6">
        <f t="shared" si="247"/>
        <v>0</v>
      </c>
      <c r="HZ90" s="6">
        <f t="shared" si="247"/>
        <v>0</v>
      </c>
      <c r="IA90" s="6">
        <f>SUM(IA79, -IA86,)</f>
        <v>0</v>
      </c>
      <c r="IB90" s="6">
        <f>SUM(IB79, -IB86,)</f>
        <v>0</v>
      </c>
      <c r="IC90" s="6">
        <f t="shared" ref="IC90:IF90" si="248">SUM(IC79, -IC86)</f>
        <v>0</v>
      </c>
      <c r="ID90" s="6">
        <f t="shared" si="248"/>
        <v>0</v>
      </c>
      <c r="IE90" s="6">
        <f t="shared" si="248"/>
        <v>0</v>
      </c>
      <c r="IF90" s="6">
        <f t="shared" si="248"/>
        <v>0</v>
      </c>
      <c r="IG90" s="6">
        <f>SUM(IG79, -IG86,)</f>
        <v>0</v>
      </c>
      <c r="IH90" s="6">
        <f>SUM(IH79, -IH86,)</f>
        <v>0</v>
      </c>
      <c r="II90" s="6">
        <f t="shared" ref="II90:IL90" si="249">SUM(II79, -II86)</f>
        <v>0</v>
      </c>
      <c r="IJ90" s="6">
        <f t="shared" si="249"/>
        <v>0</v>
      </c>
      <c r="IK90" s="6">
        <f t="shared" si="249"/>
        <v>0</v>
      </c>
      <c r="IL90" s="6">
        <f t="shared" si="249"/>
        <v>0</v>
      </c>
      <c r="IM90" s="6">
        <f>SUM(IM79, -IM86,)</f>
        <v>0</v>
      </c>
      <c r="IN90" s="6">
        <f>SUM(IN79, -IN86,)</f>
        <v>0</v>
      </c>
      <c r="IO90" s="6">
        <f t="shared" ref="IO90:IR90" si="250">SUM(IO79, -IO86)</f>
        <v>0</v>
      </c>
      <c r="IP90" s="6">
        <f t="shared" si="250"/>
        <v>0</v>
      </c>
      <c r="IQ90" s="6">
        <f t="shared" si="250"/>
        <v>0</v>
      </c>
      <c r="IR90" s="6">
        <f t="shared" si="250"/>
        <v>0</v>
      </c>
      <c r="IS90" s="6">
        <f>SUM(IS79, -IS86,)</f>
        <v>0</v>
      </c>
      <c r="IT90" s="6">
        <f>SUM(IT79, -IT86,)</f>
        <v>0</v>
      </c>
      <c r="IU90" s="6">
        <f t="shared" ref="IU90:IX90" si="251">SUM(IU79, -IU86)</f>
        <v>0</v>
      </c>
      <c r="IV90" s="6">
        <f t="shared" si="251"/>
        <v>0</v>
      </c>
      <c r="IW90" s="6">
        <f t="shared" si="251"/>
        <v>0</v>
      </c>
      <c r="IX90" s="6">
        <f t="shared" si="251"/>
        <v>0</v>
      </c>
      <c r="IY90" s="6">
        <f>SUM(IY79, -IY86,)</f>
        <v>0</v>
      </c>
      <c r="IZ90" s="6">
        <f>SUM(IZ79, -IZ86,)</f>
        <v>0</v>
      </c>
      <c r="JA90" s="6">
        <f t="shared" ref="JA90:JD90" si="252">SUM(JA79, -JA86)</f>
        <v>0</v>
      </c>
      <c r="JB90" s="6">
        <f t="shared" si="252"/>
        <v>0</v>
      </c>
      <c r="JC90" s="6">
        <f t="shared" si="252"/>
        <v>0</v>
      </c>
      <c r="JD90" s="6">
        <f t="shared" si="252"/>
        <v>0</v>
      </c>
      <c r="JE90" s="6">
        <f>SUM(JE79, -JE86,)</f>
        <v>0</v>
      </c>
      <c r="JF90" s="6">
        <f>SUM(JF79, -JF86,)</f>
        <v>0</v>
      </c>
      <c r="JG90" s="6">
        <f t="shared" ref="JG90:JJ90" si="253">SUM(JG79, -JG86)</f>
        <v>0</v>
      </c>
      <c r="JH90" s="6">
        <f t="shared" si="253"/>
        <v>0</v>
      </c>
      <c r="JI90" s="6">
        <f t="shared" si="253"/>
        <v>0</v>
      </c>
      <c r="JJ90" s="6">
        <f t="shared" si="253"/>
        <v>0</v>
      </c>
      <c r="JK90" s="6">
        <f>SUM(JK79, -JK86,)</f>
        <v>0</v>
      </c>
      <c r="JL90" s="6">
        <f>SUM(JL79, -JL86,)</f>
        <v>0</v>
      </c>
      <c r="JM90" s="6">
        <f t="shared" ref="JM90:JS90" si="254">SUM(JM79, -JM86)</f>
        <v>0</v>
      </c>
      <c r="JN90" s="6">
        <f t="shared" si="254"/>
        <v>0</v>
      </c>
      <c r="JO90" s="6">
        <f t="shared" si="254"/>
        <v>0</v>
      </c>
      <c r="JP90" s="6">
        <f t="shared" si="254"/>
        <v>0</v>
      </c>
      <c r="JQ90" s="6">
        <f t="shared" si="254"/>
        <v>0</v>
      </c>
      <c r="JR90" s="6">
        <f t="shared" si="254"/>
        <v>0</v>
      </c>
      <c r="JS90" s="6">
        <f t="shared" si="254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7" t="s">
        <v>48</v>
      </c>
      <c r="DO91" s="349"/>
      <c r="DP91" s="169" t="s">
        <v>41</v>
      </c>
      <c r="DQ91" s="187" t="s">
        <v>41</v>
      </c>
      <c r="DR91" s="159" t="s">
        <v>38</v>
      </c>
      <c r="DS91" s="123" t="s">
        <v>45</v>
      </c>
      <c r="DT91" s="187" t="s">
        <v>41</v>
      </c>
      <c r="DU91" s="123" t="s">
        <v>45</v>
      </c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4">
        <f>SUM(DN53, -DN56)</f>
        <v>0.17349999999999999</v>
      </c>
      <c r="DO92" s="350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49">
        <f>SUM(DR55, -DR58)</f>
        <v>0.19139999999999999</v>
      </c>
      <c r="DS92" s="209">
        <f>SUM(DS56, -DS58)</f>
        <v>0.19239999999999996</v>
      </c>
      <c r="DT92" s="180">
        <f>SUM(DT53, -DT56)</f>
        <v>0.20150000000000001</v>
      </c>
      <c r="DU92" s="209">
        <f>SUM(DU55, -DU58)</f>
        <v>0.19579999999999997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3" t="s">
        <v>45</v>
      </c>
      <c r="DO93" s="349"/>
      <c r="DP93" s="120" t="s">
        <v>38</v>
      </c>
      <c r="DQ93" s="181" t="s">
        <v>38</v>
      </c>
      <c r="DR93" s="201" t="s">
        <v>41</v>
      </c>
      <c r="DS93" s="169" t="s">
        <v>48</v>
      </c>
      <c r="DT93" s="183" t="s">
        <v>40</v>
      </c>
      <c r="DU93" s="169" t="s">
        <v>48</v>
      </c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5">SUM(BU54, -BU56)</f>
        <v>0.1968</v>
      </c>
      <c r="BV94" s="147">
        <f t="shared" si="255"/>
        <v>0.19769999999999999</v>
      </c>
      <c r="BW94" s="121">
        <f t="shared" si="255"/>
        <v>0.17959999999999998</v>
      </c>
      <c r="BX94" s="180">
        <f t="shared" si="255"/>
        <v>0.1862</v>
      </c>
      <c r="BY94" s="225">
        <f t="shared" si="255"/>
        <v>0.19790000000000002</v>
      </c>
      <c r="BZ94" s="15">
        <f t="shared" si="255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40">
        <f>SUM(DN56, -DN58)</f>
        <v>0.16160000000000002</v>
      </c>
      <c r="DO94" s="350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47">
        <f>SUM(DR53, -DR55)</f>
        <v>0.19109999999999999</v>
      </c>
      <c r="DS94" s="121">
        <f>SUM(DS53, -DS56)</f>
        <v>0.18870000000000001</v>
      </c>
      <c r="DT94" s="180">
        <f>SUM(DT54, -DT56)</f>
        <v>0.19190000000000002</v>
      </c>
      <c r="DU94" s="121">
        <f>SUM(DU53, -DU55)</f>
        <v>0.1925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8" t="s">
        <v>47</v>
      </c>
      <c r="DO95" s="349"/>
      <c r="DP95" s="124" t="s">
        <v>47</v>
      </c>
      <c r="DQ95" s="184" t="s">
        <v>45</v>
      </c>
      <c r="DR95" s="155" t="s">
        <v>45</v>
      </c>
      <c r="DS95" s="169" t="s">
        <v>41</v>
      </c>
      <c r="DT95" s="181" t="s">
        <v>38</v>
      </c>
      <c r="DU95" s="124" t="s">
        <v>40</v>
      </c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4">
        <f>SUM(DN54, -DN56)</f>
        <v>0.15029999999999999</v>
      </c>
      <c r="DO96" s="350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167">
        <f>SUM(DR56, -DR58)</f>
        <v>0.18419999999999997</v>
      </c>
      <c r="DS96" s="121">
        <f>SUM(DS53, -DS55)</f>
        <v>0.18759999999999999</v>
      </c>
      <c r="DT96" s="179">
        <f>SUM(DT56, -DT58)</f>
        <v>0.18709999999999999</v>
      </c>
      <c r="DU96" s="121">
        <f>SUM(DU54, -DU56)</f>
        <v>0.18990000000000001</v>
      </c>
      <c r="DV96" s="6">
        <f>SUM(DV85, -DV92,)</f>
        <v>0</v>
      </c>
      <c r="DW96" s="6">
        <f t="shared" ref="DW96:DZ96" si="256">SUM(DW85, -DW92)</f>
        <v>0</v>
      </c>
      <c r="DX96" s="6">
        <f t="shared" si="256"/>
        <v>0</v>
      </c>
      <c r="DY96" s="6">
        <f t="shared" si="256"/>
        <v>0</v>
      </c>
      <c r="DZ96" s="6">
        <f t="shared" si="256"/>
        <v>0</v>
      </c>
      <c r="EA96" s="6">
        <f>SUM(EA85, -EA92,)</f>
        <v>0</v>
      </c>
      <c r="EB96" s="6">
        <f>SUM(EB85, -EB92,)</f>
        <v>0</v>
      </c>
      <c r="EC96" s="6">
        <f t="shared" ref="EC96:EI96" si="257">SUM(EC85, -EC92)</f>
        <v>0</v>
      </c>
      <c r="ED96" s="6">
        <f t="shared" si="257"/>
        <v>0</v>
      </c>
      <c r="EE96" s="6">
        <f t="shared" si="257"/>
        <v>0</v>
      </c>
      <c r="EF96" s="6">
        <f t="shared" si="257"/>
        <v>0</v>
      </c>
      <c r="EG96" s="6">
        <f t="shared" si="257"/>
        <v>0</v>
      </c>
      <c r="EH96" s="6">
        <f t="shared" si="257"/>
        <v>0</v>
      </c>
      <c r="EI96" s="6">
        <f t="shared" si="257"/>
        <v>0</v>
      </c>
      <c r="EK96" s="6">
        <f>SUM(EK85, -EK92,)</f>
        <v>0</v>
      </c>
      <c r="EL96" s="6">
        <f>SUM(EL85, -EL92,)</f>
        <v>0</v>
      </c>
      <c r="EM96" s="6">
        <f t="shared" ref="EM96:EP96" si="258">SUM(EM85, -EM92)</f>
        <v>0</v>
      </c>
      <c r="EN96" s="6">
        <f t="shared" si="258"/>
        <v>0</v>
      </c>
      <c r="EO96" s="6">
        <f t="shared" si="258"/>
        <v>0</v>
      </c>
      <c r="EP96" s="6">
        <f t="shared" si="258"/>
        <v>0</v>
      </c>
      <c r="EQ96" s="6">
        <f>SUM(EQ85, -EQ92,)</f>
        <v>0</v>
      </c>
      <c r="ER96" s="6">
        <f>SUM(ER85, -ER92,)</f>
        <v>0</v>
      </c>
      <c r="ES96" s="6">
        <f t="shared" ref="ES96:EV96" si="259">SUM(ES85, -ES92)</f>
        <v>0</v>
      </c>
      <c r="ET96" s="6">
        <f t="shared" si="259"/>
        <v>0</v>
      </c>
      <c r="EU96" s="6">
        <f t="shared" si="259"/>
        <v>0</v>
      </c>
      <c r="EV96" s="6">
        <f t="shared" si="259"/>
        <v>0</v>
      </c>
      <c r="EW96" s="6">
        <f>SUM(EW85, -EW92,)</f>
        <v>0</v>
      </c>
      <c r="EX96" s="6">
        <f>SUM(EX85, -EX92,)</f>
        <v>0</v>
      </c>
      <c r="EY96" s="6">
        <f t="shared" ref="EY96:FB96" si="260">SUM(EY85, -EY92)</f>
        <v>0</v>
      </c>
      <c r="EZ96" s="6">
        <f t="shared" si="260"/>
        <v>0</v>
      </c>
      <c r="FA96" s="6">
        <f t="shared" si="260"/>
        <v>0</v>
      </c>
      <c r="FB96" s="6">
        <f t="shared" si="260"/>
        <v>0</v>
      </c>
      <c r="FC96" s="6">
        <f>SUM(FC85, -FC92,)</f>
        <v>0</v>
      </c>
      <c r="FD96" s="6">
        <f>SUM(FD85, -FD92,)</f>
        <v>0</v>
      </c>
      <c r="FE96" s="6">
        <f t="shared" ref="FE96:FH96" si="261">SUM(FE85, -FE92)</f>
        <v>0</v>
      </c>
      <c r="FF96" s="6">
        <f t="shared" si="261"/>
        <v>0</v>
      </c>
      <c r="FG96" s="6">
        <f t="shared" si="261"/>
        <v>0</v>
      </c>
      <c r="FH96" s="6">
        <f t="shared" si="261"/>
        <v>0</v>
      </c>
      <c r="FI96" s="6">
        <f>SUM(FI85, -FI92,)</f>
        <v>0</v>
      </c>
      <c r="FJ96" s="6">
        <f>SUM(FJ85, -FJ92,)</f>
        <v>0</v>
      </c>
      <c r="FK96" s="6">
        <f t="shared" ref="FK96:FN96" si="262">SUM(FK85, -FK92)</f>
        <v>0</v>
      </c>
      <c r="FL96" s="6">
        <f t="shared" si="262"/>
        <v>0</v>
      </c>
      <c r="FM96" s="6">
        <f t="shared" si="262"/>
        <v>0</v>
      </c>
      <c r="FN96" s="6">
        <f t="shared" si="262"/>
        <v>0</v>
      </c>
      <c r="FO96" s="6">
        <f>SUM(FO85, -FO92,)</f>
        <v>0</v>
      </c>
      <c r="FP96" s="6">
        <f>SUM(FP85, -FP92,)</f>
        <v>0</v>
      </c>
      <c r="FQ96" s="6">
        <f t="shared" ref="FQ96:FT96" si="263">SUM(FQ85, -FQ92)</f>
        <v>0</v>
      </c>
      <c r="FR96" s="6">
        <f t="shared" si="263"/>
        <v>0</v>
      </c>
      <c r="FS96" s="6">
        <f t="shared" si="263"/>
        <v>0</v>
      </c>
      <c r="FT96" s="6">
        <f t="shared" si="263"/>
        <v>0</v>
      </c>
      <c r="FU96" s="6">
        <f>SUM(FU85, -FU92,)</f>
        <v>0</v>
      </c>
      <c r="FV96" s="6">
        <f>SUM(FV85, -FV92,)</f>
        <v>0</v>
      </c>
      <c r="FW96" s="6">
        <f t="shared" ref="FW96:FZ96" si="264">SUM(FW85, -FW92)</f>
        <v>0</v>
      </c>
      <c r="FX96" s="6">
        <f t="shared" si="264"/>
        <v>0</v>
      </c>
      <c r="FY96" s="6">
        <f t="shared" si="264"/>
        <v>0</v>
      </c>
      <c r="FZ96" s="6">
        <f t="shared" si="264"/>
        <v>0</v>
      </c>
      <c r="GA96" s="6">
        <f>SUM(GA85, -GA92,)</f>
        <v>0</v>
      </c>
      <c r="GB96" s="6">
        <f>SUM(GB85, -GB92,)</f>
        <v>0</v>
      </c>
      <c r="GC96" s="6">
        <f t="shared" ref="GC96:GF96" si="265">SUM(GC85, -GC92)</f>
        <v>0</v>
      </c>
      <c r="GD96" s="6">
        <f t="shared" si="265"/>
        <v>0</v>
      </c>
      <c r="GE96" s="6">
        <f t="shared" si="265"/>
        <v>0</v>
      </c>
      <c r="GF96" s="6">
        <f t="shared" si="265"/>
        <v>0</v>
      </c>
      <c r="GG96" s="6">
        <f>SUM(GG85, -GG92,)</f>
        <v>0</v>
      </c>
      <c r="GH96" s="6">
        <f>SUM(GH85, -GH92,)</f>
        <v>0</v>
      </c>
      <c r="GI96" s="6">
        <f t="shared" ref="GI96:GL96" si="266">SUM(GI85, -GI92)</f>
        <v>0</v>
      </c>
      <c r="GJ96" s="6">
        <f t="shared" si="266"/>
        <v>0</v>
      </c>
      <c r="GK96" s="6">
        <f t="shared" si="266"/>
        <v>0</v>
      </c>
      <c r="GL96" s="6">
        <f t="shared" si="266"/>
        <v>0</v>
      </c>
      <c r="GM96" s="6">
        <f>SUM(GM85, -GM92,)</f>
        <v>0</v>
      </c>
      <c r="GN96" s="6">
        <f>SUM(GN85, -GN92,)</f>
        <v>0</v>
      </c>
      <c r="GO96" s="6">
        <f t="shared" ref="GO96:GR96" si="267">SUM(GO85, -GO92)</f>
        <v>0</v>
      </c>
      <c r="GP96" s="6">
        <f t="shared" si="267"/>
        <v>0</v>
      </c>
      <c r="GQ96" s="6">
        <f t="shared" si="267"/>
        <v>0</v>
      </c>
      <c r="GR96" s="6">
        <f t="shared" si="267"/>
        <v>0</v>
      </c>
      <c r="GS96" s="6">
        <f>SUM(GS85, -GS92,)</f>
        <v>0</v>
      </c>
      <c r="GT96" s="6">
        <f>SUM(GT85, -GT92,)</f>
        <v>0</v>
      </c>
      <c r="GU96" s="6">
        <f t="shared" ref="GU96:HA96" si="268">SUM(GU85, -GU92)</f>
        <v>0</v>
      </c>
      <c r="GV96" s="6">
        <f t="shared" si="268"/>
        <v>0</v>
      </c>
      <c r="GW96" s="6">
        <f t="shared" si="268"/>
        <v>0</v>
      </c>
      <c r="GX96" s="6">
        <f t="shared" si="268"/>
        <v>0</v>
      </c>
      <c r="GY96" s="6">
        <f t="shared" si="268"/>
        <v>0</v>
      </c>
      <c r="GZ96" s="6">
        <f t="shared" si="268"/>
        <v>0</v>
      </c>
      <c r="HA96" s="6">
        <f t="shared" si="268"/>
        <v>0</v>
      </c>
      <c r="HC96" s="6">
        <f>SUM(HC85, -HC92,)</f>
        <v>0</v>
      </c>
      <c r="HD96" s="6">
        <f>SUM(HD85, -HD92,)</f>
        <v>0</v>
      </c>
      <c r="HE96" s="6">
        <f t="shared" ref="HE96:HH96" si="269">SUM(HE85, -HE92)</f>
        <v>0</v>
      </c>
      <c r="HF96" s="6">
        <f t="shared" si="269"/>
        <v>0</v>
      </c>
      <c r="HG96" s="6">
        <f t="shared" si="269"/>
        <v>0</v>
      </c>
      <c r="HH96" s="6">
        <f t="shared" si="269"/>
        <v>0</v>
      </c>
      <c r="HI96" s="6">
        <f>SUM(HI85, -HI92,)</f>
        <v>0</v>
      </c>
      <c r="HJ96" s="6">
        <f>SUM(HJ85, -HJ92,)</f>
        <v>0</v>
      </c>
      <c r="HK96" s="6">
        <f t="shared" ref="HK96:HN96" si="270">SUM(HK85, -HK92)</f>
        <v>0</v>
      </c>
      <c r="HL96" s="6">
        <f t="shared" si="270"/>
        <v>0</v>
      </c>
      <c r="HM96" s="6">
        <f t="shared" si="270"/>
        <v>0</v>
      </c>
      <c r="HN96" s="6">
        <f t="shared" si="270"/>
        <v>0</v>
      </c>
      <c r="HO96" s="6">
        <f>SUM(HO85, -HO92,)</f>
        <v>0</v>
      </c>
      <c r="HP96" s="6">
        <f>SUM(HP85, -HP92,)</f>
        <v>0</v>
      </c>
      <c r="HQ96" s="6">
        <f t="shared" ref="HQ96:HT96" si="271">SUM(HQ85, -HQ92)</f>
        <v>0</v>
      </c>
      <c r="HR96" s="6">
        <f t="shared" si="271"/>
        <v>0</v>
      </c>
      <c r="HS96" s="6">
        <f t="shared" si="271"/>
        <v>0</v>
      </c>
      <c r="HT96" s="6">
        <f t="shared" si="271"/>
        <v>0</v>
      </c>
      <c r="HU96" s="6">
        <f>SUM(HU85, -HU92,)</f>
        <v>0</v>
      </c>
      <c r="HV96" s="6">
        <f>SUM(HV85, -HV92,)</f>
        <v>0</v>
      </c>
      <c r="HW96" s="6">
        <f t="shared" ref="HW96:HZ96" si="272">SUM(HW85, -HW92)</f>
        <v>0</v>
      </c>
      <c r="HX96" s="6">
        <f t="shared" si="272"/>
        <v>0</v>
      </c>
      <c r="HY96" s="6">
        <f t="shared" si="272"/>
        <v>0</v>
      </c>
      <c r="HZ96" s="6">
        <f t="shared" si="272"/>
        <v>0</v>
      </c>
      <c r="IA96" s="6">
        <f>SUM(IA85, -IA92,)</f>
        <v>0</v>
      </c>
      <c r="IB96" s="6">
        <f>SUM(IB85, -IB92,)</f>
        <v>0</v>
      </c>
      <c r="IC96" s="6">
        <f t="shared" ref="IC96:IF96" si="273">SUM(IC85, -IC92)</f>
        <v>0</v>
      </c>
      <c r="ID96" s="6">
        <f t="shared" si="273"/>
        <v>0</v>
      </c>
      <c r="IE96" s="6">
        <f t="shared" si="273"/>
        <v>0</v>
      </c>
      <c r="IF96" s="6">
        <f t="shared" si="273"/>
        <v>0</v>
      </c>
      <c r="IG96" s="6">
        <f>SUM(IG85, -IG92,)</f>
        <v>0</v>
      </c>
      <c r="IH96" s="6">
        <f>SUM(IH85, -IH92,)</f>
        <v>0</v>
      </c>
      <c r="II96" s="6">
        <f t="shared" ref="II96:IL96" si="274">SUM(II85, -II92)</f>
        <v>0</v>
      </c>
      <c r="IJ96" s="6">
        <f t="shared" si="274"/>
        <v>0</v>
      </c>
      <c r="IK96" s="6">
        <f t="shared" si="274"/>
        <v>0</v>
      </c>
      <c r="IL96" s="6">
        <f t="shared" si="274"/>
        <v>0</v>
      </c>
      <c r="IM96" s="6">
        <f>SUM(IM85, -IM92,)</f>
        <v>0</v>
      </c>
      <c r="IN96" s="6">
        <f>SUM(IN85, -IN92,)</f>
        <v>0</v>
      </c>
      <c r="IO96" s="6">
        <f t="shared" ref="IO96:IR96" si="275">SUM(IO85, -IO92)</f>
        <v>0</v>
      </c>
      <c r="IP96" s="6">
        <f t="shared" si="275"/>
        <v>0</v>
      </c>
      <c r="IQ96" s="6">
        <f t="shared" si="275"/>
        <v>0</v>
      </c>
      <c r="IR96" s="6">
        <f t="shared" si="275"/>
        <v>0</v>
      </c>
      <c r="IS96" s="6">
        <f>SUM(IS85, -IS92,)</f>
        <v>0</v>
      </c>
      <c r="IT96" s="6">
        <f>SUM(IT85, -IT92,)</f>
        <v>0</v>
      </c>
      <c r="IU96" s="6">
        <f t="shared" ref="IU96:IX96" si="276">SUM(IU85, -IU92)</f>
        <v>0</v>
      </c>
      <c r="IV96" s="6">
        <f t="shared" si="276"/>
        <v>0</v>
      </c>
      <c r="IW96" s="6">
        <f t="shared" si="276"/>
        <v>0</v>
      </c>
      <c r="IX96" s="6">
        <f t="shared" si="276"/>
        <v>0</v>
      </c>
      <c r="IY96" s="6">
        <f>SUM(IY85, -IY92,)</f>
        <v>0</v>
      </c>
      <c r="IZ96" s="6">
        <f>SUM(IZ85, -IZ92,)</f>
        <v>0</v>
      </c>
      <c r="JA96" s="6">
        <f t="shared" ref="JA96:JD96" si="277">SUM(JA85, -JA92)</f>
        <v>0</v>
      </c>
      <c r="JB96" s="6">
        <f t="shared" si="277"/>
        <v>0</v>
      </c>
      <c r="JC96" s="6">
        <f t="shared" si="277"/>
        <v>0</v>
      </c>
      <c r="JD96" s="6">
        <f t="shared" si="277"/>
        <v>0</v>
      </c>
      <c r="JE96" s="6">
        <f>SUM(JE85, -JE92,)</f>
        <v>0</v>
      </c>
      <c r="JF96" s="6">
        <f>SUM(JF85, -JF92,)</f>
        <v>0</v>
      </c>
      <c r="JG96" s="6">
        <f t="shared" ref="JG96:JJ96" si="278">SUM(JG85, -JG92)</f>
        <v>0</v>
      </c>
      <c r="JH96" s="6">
        <f t="shared" si="278"/>
        <v>0</v>
      </c>
      <c r="JI96" s="6">
        <f t="shared" si="278"/>
        <v>0</v>
      </c>
      <c r="JJ96" s="6">
        <f t="shared" si="278"/>
        <v>0</v>
      </c>
      <c r="JK96" s="6">
        <f>SUM(JK85, -JK92,)</f>
        <v>0</v>
      </c>
      <c r="JL96" s="6">
        <f>SUM(JL85, -JL92,)</f>
        <v>0</v>
      </c>
      <c r="JM96" s="6">
        <f t="shared" ref="JM96:JS96" si="279">SUM(JM85, -JM92)</f>
        <v>0</v>
      </c>
      <c r="JN96" s="6">
        <f t="shared" si="279"/>
        <v>0</v>
      </c>
      <c r="JO96" s="6">
        <f t="shared" si="279"/>
        <v>0</v>
      </c>
      <c r="JP96" s="6">
        <f t="shared" si="279"/>
        <v>0</v>
      </c>
      <c r="JQ96" s="6">
        <f t="shared" si="279"/>
        <v>0</v>
      </c>
      <c r="JR96" s="6">
        <f t="shared" si="279"/>
        <v>0</v>
      </c>
      <c r="JS96" s="6">
        <f t="shared" si="279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7" t="s">
        <v>41</v>
      </c>
      <c r="DO97" s="349"/>
      <c r="DP97" s="123" t="s">
        <v>45</v>
      </c>
      <c r="DQ97" s="183" t="s">
        <v>47</v>
      </c>
      <c r="DR97" s="164" t="s">
        <v>47</v>
      </c>
      <c r="DS97" s="189" t="s">
        <v>53</v>
      </c>
      <c r="DT97" s="187" t="s">
        <v>48</v>
      </c>
      <c r="DU97" s="120" t="s">
        <v>38</v>
      </c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4">
        <f>SUM(DN53, -DN55)</f>
        <v>0.1457</v>
      </c>
      <c r="DO98" s="350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47">
        <f>SUM(DR54, -DR56)</f>
        <v>0.1666</v>
      </c>
      <c r="DS98" s="209">
        <f>SUM(DS51, -DS54)</f>
        <v>0.1794</v>
      </c>
      <c r="DT98" s="180">
        <f>SUM(DT53, -DT55)</f>
        <v>0.18509999999999999</v>
      </c>
      <c r="DU98" s="119">
        <f>SUM(DU56, -DU58)</f>
        <v>0.18319999999999997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1" t="s">
        <v>39</v>
      </c>
      <c r="DO99" s="349"/>
      <c r="DP99" s="124" t="s">
        <v>40</v>
      </c>
      <c r="DQ99" s="181" t="s">
        <v>39</v>
      </c>
      <c r="DR99" s="164" t="s">
        <v>40</v>
      </c>
      <c r="DS99" s="120" t="s">
        <v>39</v>
      </c>
      <c r="DT99" s="183" t="s">
        <v>47</v>
      </c>
      <c r="DU99" s="124" t="s">
        <v>47</v>
      </c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0">SUM(BS56, -BS58)</f>
        <v>0.1308</v>
      </c>
      <c r="BT100" s="117">
        <f t="shared" si="280"/>
        <v>0.11999999999999998</v>
      </c>
      <c r="BU100" s="179">
        <f t="shared" si="280"/>
        <v>0.13389999999999999</v>
      </c>
      <c r="BV100" s="149">
        <f t="shared" si="280"/>
        <v>0.14529999999999998</v>
      </c>
      <c r="BW100" s="119">
        <f t="shared" si="280"/>
        <v>0.15360000000000001</v>
      </c>
      <c r="BX100" s="179">
        <f t="shared" si="280"/>
        <v>0.15440000000000001</v>
      </c>
      <c r="BY100" s="226">
        <f t="shared" si="280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9">
        <f>SUM(DN55, -DN57)</f>
        <v>0.1447</v>
      </c>
      <c r="DO100" s="350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47">
        <f>SUM(DR54, -DR55)</f>
        <v>0.15939999999999999</v>
      </c>
      <c r="DS100" s="117">
        <f>SUM(DS55, -DS57)</f>
        <v>0.1623</v>
      </c>
      <c r="DT100" s="180">
        <f>SUM(DT54, -DT55)</f>
        <v>0.17549999999999999</v>
      </c>
      <c r="DU100" s="121">
        <f>SUM(DU54, -DU55)</f>
        <v>0.17730000000000001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3" t="s">
        <v>65</v>
      </c>
      <c r="DO101" s="349"/>
      <c r="DP101" s="120" t="s">
        <v>39</v>
      </c>
      <c r="DQ101" s="183" t="s">
        <v>40</v>
      </c>
      <c r="DR101" s="159" t="s">
        <v>39</v>
      </c>
      <c r="DS101" s="123" t="s">
        <v>46</v>
      </c>
      <c r="DT101" s="200" t="s">
        <v>53</v>
      </c>
      <c r="DU101" s="189" t="s">
        <v>53</v>
      </c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1">SUM(BL57, -BL58)</f>
        <v>0.11630000000000001</v>
      </c>
      <c r="BM102" s="117">
        <f t="shared" si="281"/>
        <v>0.11269999999999999</v>
      </c>
      <c r="BN102" s="177">
        <f t="shared" si="281"/>
        <v>0.11739999999999999</v>
      </c>
      <c r="BO102" s="119">
        <f t="shared" si="281"/>
        <v>0.1109</v>
      </c>
      <c r="BP102" s="119">
        <f t="shared" si="281"/>
        <v>0.11410000000000001</v>
      </c>
      <c r="BQ102" s="119">
        <f t="shared" si="281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4">
        <f>SUM(DN51, -DN54)</f>
        <v>0.13440000000000002</v>
      </c>
      <c r="DO102" s="350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45">
        <f>SUM(DR55, -DR57)</f>
        <v>0.1588</v>
      </c>
      <c r="DS102" s="248">
        <f>SUM(DS56, -DS57)</f>
        <v>0.16120000000000001</v>
      </c>
      <c r="DT102" s="188">
        <f>SUM(DT51, -DT54)</f>
        <v>0.16820000000000002</v>
      </c>
      <c r="DU102" s="209">
        <f>SUM(DU51, -DU54)</f>
        <v>0.17599999999999999</v>
      </c>
      <c r="DV102" s="6">
        <f>SUM(DV91, -DV98,)</f>
        <v>0</v>
      </c>
      <c r="DW102" s="6">
        <f t="shared" ref="DW102:DZ102" si="282">SUM(DW91, -DW98)</f>
        <v>0</v>
      </c>
      <c r="DX102" s="6">
        <f t="shared" si="282"/>
        <v>0</v>
      </c>
      <c r="DY102" s="6">
        <f t="shared" si="282"/>
        <v>0</v>
      </c>
      <c r="DZ102" s="6">
        <f t="shared" si="282"/>
        <v>0</v>
      </c>
      <c r="EA102" s="6">
        <f>SUM(EA91, -EA98,)</f>
        <v>0</v>
      </c>
      <c r="EB102" s="6">
        <f>SUM(EB91, -EB98,)</f>
        <v>0</v>
      </c>
      <c r="EC102" s="6">
        <f t="shared" ref="EC102:EI102" si="283">SUM(EC91, -EC98)</f>
        <v>0</v>
      </c>
      <c r="ED102" s="6">
        <f t="shared" si="283"/>
        <v>0</v>
      </c>
      <c r="EE102" s="6">
        <f t="shared" si="283"/>
        <v>0</v>
      </c>
      <c r="EF102" s="6">
        <f t="shared" si="283"/>
        <v>0</v>
      </c>
      <c r="EG102" s="6">
        <f t="shared" si="283"/>
        <v>0</v>
      </c>
      <c r="EH102" s="6">
        <f t="shared" si="283"/>
        <v>0</v>
      </c>
      <c r="EI102" s="6">
        <f t="shared" si="283"/>
        <v>0</v>
      </c>
      <c r="EK102" s="6">
        <f>SUM(EK91, -EK98,)</f>
        <v>0</v>
      </c>
      <c r="EL102" s="6">
        <f>SUM(EL91, -EL98,)</f>
        <v>0</v>
      </c>
      <c r="EM102" s="6">
        <f t="shared" ref="EM102:EP102" si="284">SUM(EM91, -EM98)</f>
        <v>0</v>
      </c>
      <c r="EN102" s="6">
        <f t="shared" si="284"/>
        <v>0</v>
      </c>
      <c r="EO102" s="6">
        <f t="shared" si="284"/>
        <v>0</v>
      </c>
      <c r="EP102" s="6">
        <f t="shared" si="284"/>
        <v>0</v>
      </c>
      <c r="EQ102" s="6">
        <f>SUM(EQ91, -EQ98,)</f>
        <v>0</v>
      </c>
      <c r="ER102" s="6">
        <f>SUM(ER91, -ER98,)</f>
        <v>0</v>
      </c>
      <c r="ES102" s="6">
        <f t="shared" ref="ES102:EV102" si="285">SUM(ES91, -ES98)</f>
        <v>0</v>
      </c>
      <c r="ET102" s="6">
        <f t="shared" si="285"/>
        <v>0</v>
      </c>
      <c r="EU102" s="6">
        <f t="shared" si="285"/>
        <v>0</v>
      </c>
      <c r="EV102" s="6">
        <f t="shared" si="285"/>
        <v>0</v>
      </c>
      <c r="EW102" s="6">
        <f>SUM(EW91, -EW98,)</f>
        <v>0</v>
      </c>
      <c r="EX102" s="6">
        <f>SUM(EX91, -EX98,)</f>
        <v>0</v>
      </c>
      <c r="EY102" s="6">
        <f t="shared" ref="EY102:FB102" si="286">SUM(EY91, -EY98)</f>
        <v>0</v>
      </c>
      <c r="EZ102" s="6">
        <f t="shared" si="286"/>
        <v>0</v>
      </c>
      <c r="FA102" s="6">
        <f t="shared" si="286"/>
        <v>0</v>
      </c>
      <c r="FB102" s="6">
        <f t="shared" si="286"/>
        <v>0</v>
      </c>
      <c r="FC102" s="6">
        <f>SUM(FC91, -FC98,)</f>
        <v>0</v>
      </c>
      <c r="FD102" s="6">
        <f>SUM(FD91, -FD98,)</f>
        <v>0</v>
      </c>
      <c r="FE102" s="6">
        <f t="shared" ref="FE102:FH102" si="287">SUM(FE91, -FE98)</f>
        <v>0</v>
      </c>
      <c r="FF102" s="6">
        <f t="shared" si="287"/>
        <v>0</v>
      </c>
      <c r="FG102" s="6">
        <f t="shared" si="287"/>
        <v>0</v>
      </c>
      <c r="FH102" s="6">
        <f t="shared" si="287"/>
        <v>0</v>
      </c>
      <c r="FI102" s="6">
        <f>SUM(FI91, -FI98,)</f>
        <v>0</v>
      </c>
      <c r="FJ102" s="6">
        <f>SUM(FJ91, -FJ98,)</f>
        <v>0</v>
      </c>
      <c r="FK102" s="6">
        <f t="shared" ref="FK102:FN102" si="288">SUM(FK91, -FK98)</f>
        <v>0</v>
      </c>
      <c r="FL102" s="6">
        <f t="shared" si="288"/>
        <v>0</v>
      </c>
      <c r="FM102" s="6">
        <f t="shared" si="288"/>
        <v>0</v>
      </c>
      <c r="FN102" s="6">
        <f t="shared" si="288"/>
        <v>0</v>
      </c>
      <c r="FO102" s="6">
        <f>SUM(FO91, -FO98,)</f>
        <v>0</v>
      </c>
      <c r="FP102" s="6">
        <f>SUM(FP91, -FP98,)</f>
        <v>0</v>
      </c>
      <c r="FQ102" s="6">
        <f t="shared" ref="FQ102:FT102" si="289">SUM(FQ91, -FQ98)</f>
        <v>0</v>
      </c>
      <c r="FR102" s="6">
        <f t="shared" si="289"/>
        <v>0</v>
      </c>
      <c r="FS102" s="6">
        <f t="shared" si="289"/>
        <v>0</v>
      </c>
      <c r="FT102" s="6">
        <f t="shared" si="289"/>
        <v>0</v>
      </c>
      <c r="FU102" s="6">
        <f>SUM(FU91, -FU98,)</f>
        <v>0</v>
      </c>
      <c r="FV102" s="6">
        <f>SUM(FV91, -FV98,)</f>
        <v>0</v>
      </c>
      <c r="FW102" s="6">
        <f t="shared" ref="FW102:FZ102" si="290">SUM(FW91, -FW98)</f>
        <v>0</v>
      </c>
      <c r="FX102" s="6">
        <f t="shared" si="290"/>
        <v>0</v>
      </c>
      <c r="FY102" s="6">
        <f t="shared" si="290"/>
        <v>0</v>
      </c>
      <c r="FZ102" s="6">
        <f t="shared" si="290"/>
        <v>0</v>
      </c>
      <c r="GA102" s="6">
        <f>SUM(GA91, -GA98,)</f>
        <v>0</v>
      </c>
      <c r="GB102" s="6">
        <f>SUM(GB91, -GB98,)</f>
        <v>0</v>
      </c>
      <c r="GC102" s="6">
        <f t="shared" ref="GC102:GF102" si="291">SUM(GC91, -GC98)</f>
        <v>0</v>
      </c>
      <c r="GD102" s="6">
        <f t="shared" si="291"/>
        <v>0</v>
      </c>
      <c r="GE102" s="6">
        <f t="shared" si="291"/>
        <v>0</v>
      </c>
      <c r="GF102" s="6">
        <f t="shared" si="291"/>
        <v>0</v>
      </c>
      <c r="GG102" s="6">
        <f>SUM(GG91, -GG98,)</f>
        <v>0</v>
      </c>
      <c r="GH102" s="6">
        <f>SUM(GH91, -GH98,)</f>
        <v>0</v>
      </c>
      <c r="GI102" s="6">
        <f t="shared" ref="GI102:GL102" si="292">SUM(GI91, -GI98)</f>
        <v>0</v>
      </c>
      <c r="GJ102" s="6">
        <f t="shared" si="292"/>
        <v>0</v>
      </c>
      <c r="GK102" s="6">
        <f t="shared" si="292"/>
        <v>0</v>
      </c>
      <c r="GL102" s="6">
        <f t="shared" si="292"/>
        <v>0</v>
      </c>
      <c r="GM102" s="6">
        <f>SUM(GM91, -GM98,)</f>
        <v>0</v>
      </c>
      <c r="GN102" s="6">
        <f>SUM(GN91, -GN98,)</f>
        <v>0</v>
      </c>
      <c r="GO102" s="6">
        <f t="shared" ref="GO102:GR102" si="293">SUM(GO91, -GO98)</f>
        <v>0</v>
      </c>
      <c r="GP102" s="6">
        <f t="shared" si="293"/>
        <v>0</v>
      </c>
      <c r="GQ102" s="6">
        <f t="shared" si="293"/>
        <v>0</v>
      </c>
      <c r="GR102" s="6">
        <f t="shared" si="293"/>
        <v>0</v>
      </c>
      <c r="GS102" s="6">
        <f>SUM(GS91, -GS98,)</f>
        <v>0</v>
      </c>
      <c r="GT102" s="6">
        <f>SUM(GT91, -GT98,)</f>
        <v>0</v>
      </c>
      <c r="GU102" s="6">
        <f t="shared" ref="GU102:HA102" si="294">SUM(GU91, -GU98)</f>
        <v>0</v>
      </c>
      <c r="GV102" s="6">
        <f t="shared" si="294"/>
        <v>0</v>
      </c>
      <c r="GW102" s="6">
        <f t="shared" si="294"/>
        <v>0</v>
      </c>
      <c r="GX102" s="6">
        <f t="shared" si="294"/>
        <v>0</v>
      </c>
      <c r="GY102" s="6">
        <f t="shared" si="294"/>
        <v>0</v>
      </c>
      <c r="GZ102" s="6">
        <f t="shared" si="294"/>
        <v>0</v>
      </c>
      <c r="HA102" s="6">
        <f t="shared" si="294"/>
        <v>0</v>
      </c>
      <c r="HC102" s="6">
        <f>SUM(HC91, -HC98,)</f>
        <v>0</v>
      </c>
      <c r="HD102" s="6">
        <f>SUM(HD91, -HD98,)</f>
        <v>0</v>
      </c>
      <c r="HE102" s="6">
        <f t="shared" ref="HE102:HH102" si="295">SUM(HE91, -HE98)</f>
        <v>0</v>
      </c>
      <c r="HF102" s="6">
        <f t="shared" si="295"/>
        <v>0</v>
      </c>
      <c r="HG102" s="6">
        <f t="shared" si="295"/>
        <v>0</v>
      </c>
      <c r="HH102" s="6">
        <f t="shared" si="295"/>
        <v>0</v>
      </c>
      <c r="HI102" s="6">
        <f>SUM(HI91, -HI98,)</f>
        <v>0</v>
      </c>
      <c r="HJ102" s="6">
        <f>SUM(HJ91, -HJ98,)</f>
        <v>0</v>
      </c>
      <c r="HK102" s="6">
        <f t="shared" ref="HK102:HN102" si="296">SUM(HK91, -HK98)</f>
        <v>0</v>
      </c>
      <c r="HL102" s="6">
        <f t="shared" si="296"/>
        <v>0</v>
      </c>
      <c r="HM102" s="6">
        <f t="shared" si="296"/>
        <v>0</v>
      </c>
      <c r="HN102" s="6">
        <f t="shared" si="296"/>
        <v>0</v>
      </c>
      <c r="HO102" s="6">
        <f>SUM(HO91, -HO98,)</f>
        <v>0</v>
      </c>
      <c r="HP102" s="6">
        <f>SUM(HP91, -HP98,)</f>
        <v>0</v>
      </c>
      <c r="HQ102" s="6">
        <f t="shared" ref="HQ102:HT102" si="297">SUM(HQ91, -HQ98)</f>
        <v>0</v>
      </c>
      <c r="HR102" s="6">
        <f t="shared" si="297"/>
        <v>0</v>
      </c>
      <c r="HS102" s="6">
        <f t="shared" si="297"/>
        <v>0</v>
      </c>
      <c r="HT102" s="6">
        <f t="shared" si="297"/>
        <v>0</v>
      </c>
      <c r="HU102" s="6">
        <f>SUM(HU91, -HU98,)</f>
        <v>0</v>
      </c>
      <c r="HV102" s="6">
        <f>SUM(HV91, -HV98,)</f>
        <v>0</v>
      </c>
      <c r="HW102" s="6">
        <f t="shared" ref="HW102:HZ102" si="298">SUM(HW91, -HW98)</f>
        <v>0</v>
      </c>
      <c r="HX102" s="6">
        <f t="shared" si="298"/>
        <v>0</v>
      </c>
      <c r="HY102" s="6">
        <f t="shared" si="298"/>
        <v>0</v>
      </c>
      <c r="HZ102" s="6">
        <f t="shared" si="298"/>
        <v>0</v>
      </c>
      <c r="IA102" s="6">
        <f>SUM(IA91, -IA98,)</f>
        <v>0</v>
      </c>
      <c r="IB102" s="6">
        <f>SUM(IB91, -IB98,)</f>
        <v>0</v>
      </c>
      <c r="IC102" s="6">
        <f t="shared" ref="IC102:IF102" si="299">SUM(IC91, -IC98)</f>
        <v>0</v>
      </c>
      <c r="ID102" s="6">
        <f t="shared" si="299"/>
        <v>0</v>
      </c>
      <c r="IE102" s="6">
        <f t="shared" si="299"/>
        <v>0</v>
      </c>
      <c r="IF102" s="6">
        <f t="shared" si="299"/>
        <v>0</v>
      </c>
      <c r="IG102" s="6">
        <f>SUM(IG91, -IG98,)</f>
        <v>0</v>
      </c>
      <c r="IH102" s="6">
        <f>SUM(IH91, -IH98,)</f>
        <v>0</v>
      </c>
      <c r="II102" s="6">
        <f t="shared" ref="II102:IL102" si="300">SUM(II91, -II98)</f>
        <v>0</v>
      </c>
      <c r="IJ102" s="6">
        <f t="shared" si="300"/>
        <v>0</v>
      </c>
      <c r="IK102" s="6">
        <f t="shared" si="300"/>
        <v>0</v>
      </c>
      <c r="IL102" s="6">
        <f t="shared" si="300"/>
        <v>0</v>
      </c>
      <c r="IM102" s="6">
        <f>SUM(IM91, -IM98,)</f>
        <v>0</v>
      </c>
      <c r="IN102" s="6">
        <f>SUM(IN91, -IN98,)</f>
        <v>0</v>
      </c>
      <c r="IO102" s="6">
        <f t="shared" ref="IO102:IR102" si="301">SUM(IO91, -IO98)</f>
        <v>0</v>
      </c>
      <c r="IP102" s="6">
        <f t="shared" si="301"/>
        <v>0</v>
      </c>
      <c r="IQ102" s="6">
        <f t="shared" si="301"/>
        <v>0</v>
      </c>
      <c r="IR102" s="6">
        <f t="shared" si="301"/>
        <v>0</v>
      </c>
      <c r="IS102" s="6">
        <f>SUM(IS91, -IS98,)</f>
        <v>0</v>
      </c>
      <c r="IT102" s="6">
        <f>SUM(IT91, -IT98,)</f>
        <v>0</v>
      </c>
      <c r="IU102" s="6">
        <f t="shared" ref="IU102:IX102" si="302">SUM(IU91, -IU98)</f>
        <v>0</v>
      </c>
      <c r="IV102" s="6">
        <f t="shared" si="302"/>
        <v>0</v>
      </c>
      <c r="IW102" s="6">
        <f t="shared" si="302"/>
        <v>0</v>
      </c>
      <c r="IX102" s="6">
        <f t="shared" si="302"/>
        <v>0</v>
      </c>
      <c r="IY102" s="6">
        <f>SUM(IY91, -IY98,)</f>
        <v>0</v>
      </c>
      <c r="IZ102" s="6">
        <f>SUM(IZ91, -IZ98,)</f>
        <v>0</v>
      </c>
      <c r="JA102" s="6">
        <f t="shared" ref="JA102:JD102" si="303">SUM(JA91, -JA98)</f>
        <v>0</v>
      </c>
      <c r="JB102" s="6">
        <f t="shared" si="303"/>
        <v>0</v>
      </c>
      <c r="JC102" s="6">
        <f t="shared" si="303"/>
        <v>0</v>
      </c>
      <c r="JD102" s="6">
        <f t="shared" si="303"/>
        <v>0</v>
      </c>
      <c r="JE102" s="6">
        <f>SUM(JE91, -JE98,)</f>
        <v>0</v>
      </c>
      <c r="JF102" s="6">
        <f>SUM(JF91, -JF98,)</f>
        <v>0</v>
      </c>
      <c r="JG102" s="6">
        <f t="shared" ref="JG102:JJ102" si="304">SUM(JG91, -JG98)</f>
        <v>0</v>
      </c>
      <c r="JH102" s="6">
        <f t="shared" si="304"/>
        <v>0</v>
      </c>
      <c r="JI102" s="6">
        <f t="shared" si="304"/>
        <v>0</v>
      </c>
      <c r="JJ102" s="6">
        <f t="shared" si="304"/>
        <v>0</v>
      </c>
      <c r="JK102" s="6">
        <f>SUM(JK91, -JK98,)</f>
        <v>0</v>
      </c>
      <c r="JL102" s="6">
        <f>SUM(JL91, -JL98,)</f>
        <v>0</v>
      </c>
      <c r="JM102" s="6">
        <f t="shared" ref="JM102:JS102" si="305">SUM(JM91, -JM98)</f>
        <v>0</v>
      </c>
      <c r="JN102" s="6">
        <f t="shared" si="305"/>
        <v>0</v>
      </c>
      <c r="JO102" s="6">
        <f t="shared" si="305"/>
        <v>0</v>
      </c>
      <c r="JP102" s="6">
        <f t="shared" si="305"/>
        <v>0</v>
      </c>
      <c r="JQ102" s="6">
        <f t="shared" si="305"/>
        <v>0</v>
      </c>
      <c r="JR102" s="6">
        <f t="shared" si="305"/>
        <v>0</v>
      </c>
      <c r="JS102" s="6">
        <f t="shared" si="305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8" t="s">
        <v>40</v>
      </c>
      <c r="DO103" s="349"/>
      <c r="DP103" s="123" t="s">
        <v>46</v>
      </c>
      <c r="DQ103" s="184" t="s">
        <v>46</v>
      </c>
      <c r="DR103" s="155" t="s">
        <v>46</v>
      </c>
      <c r="DS103" s="124" t="s">
        <v>47</v>
      </c>
      <c r="DT103" s="264" t="s">
        <v>54</v>
      </c>
      <c r="DU103" s="261" t="s">
        <v>54</v>
      </c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06">SUM(BE56, -BE58)</f>
        <v>0.1037</v>
      </c>
      <c r="BF104" s="167">
        <f t="shared" si="306"/>
        <v>0.1012</v>
      </c>
      <c r="BG104" s="209">
        <f t="shared" si="306"/>
        <v>0.10639999999999999</v>
      </c>
      <c r="BH104" s="179">
        <f t="shared" si="306"/>
        <v>0.1026</v>
      </c>
      <c r="BI104" s="149">
        <f t="shared" si="306"/>
        <v>0.10390000000000001</v>
      </c>
      <c r="BJ104" s="119">
        <f t="shared" si="306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4">
        <f>SUM(DN54, -DN55)</f>
        <v>0.1225</v>
      </c>
      <c r="DO104" s="350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7">
        <f>SUM(DR56, -DR57)</f>
        <v>0.15160000000000001</v>
      </c>
      <c r="DS104" s="121">
        <f>SUM(DS54, -DS56)</f>
        <v>0.1525</v>
      </c>
      <c r="DT104" s="180">
        <f>SUM(DT51, -DT53)</f>
        <v>0.15860000000000002</v>
      </c>
      <c r="DU104" s="121">
        <f>SUM(DU51, -DU53)</f>
        <v>0.1608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3" t="s">
        <v>46</v>
      </c>
      <c r="DO105" s="349"/>
      <c r="DP105" s="189" t="s">
        <v>53</v>
      </c>
      <c r="DQ105" s="200" t="s">
        <v>53</v>
      </c>
      <c r="DR105" s="165" t="s">
        <v>53</v>
      </c>
      <c r="DS105" s="124" t="s">
        <v>40</v>
      </c>
      <c r="DT105" s="184" t="s">
        <v>46</v>
      </c>
      <c r="DU105" s="123" t="s">
        <v>46</v>
      </c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4">
        <f>SUM(DN56, -DN57)</f>
        <v>0.11690000000000002</v>
      </c>
      <c r="DO106" s="350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167">
        <f>SUM(DR51, -DR54)</f>
        <v>0.1411</v>
      </c>
      <c r="DS106" s="121">
        <f>SUM(DS54, -DS55)</f>
        <v>0.15139999999999998</v>
      </c>
      <c r="DT106" s="274">
        <f>SUM(DT55, -DT57)</f>
        <v>0.15710000000000002</v>
      </c>
      <c r="DU106" s="248">
        <f>SUM(DU55, -DU57)</f>
        <v>0.14069999999999999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5" t="s">
        <v>53</v>
      </c>
      <c r="DO107" s="349"/>
      <c r="DP107" s="118" t="s">
        <v>65</v>
      </c>
      <c r="DQ107" s="264" t="s">
        <v>54</v>
      </c>
      <c r="DR107" s="162" t="s">
        <v>54</v>
      </c>
      <c r="DS107" s="261" t="s">
        <v>54</v>
      </c>
      <c r="DT107" s="181" t="s">
        <v>39</v>
      </c>
      <c r="DU107" s="189" t="s">
        <v>55</v>
      </c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40">
        <f>SUM(DN52, -DN54)</f>
        <v>0.1143</v>
      </c>
      <c r="DO108" s="350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47">
        <f>SUM(DR51, -DR53)</f>
        <v>0.1094</v>
      </c>
      <c r="DS108" s="121">
        <f>SUM(DS51, -DS53)</f>
        <v>0.14319999999999999</v>
      </c>
      <c r="DT108" s="177">
        <f>SUM(DT56, -DT57)</f>
        <v>0.14069999999999999</v>
      </c>
      <c r="DU108" s="119">
        <f>SUM(DU51, -DU52)</f>
        <v>0.1305</v>
      </c>
      <c r="DV108" s="6">
        <f>SUM(DV97, -DV104,)</f>
        <v>0</v>
      </c>
      <c r="DW108" s="6">
        <f t="shared" ref="DW108:DZ108" si="307">SUM(DW97, -DW104)</f>
        <v>0</v>
      </c>
      <c r="DX108" s="6">
        <f t="shared" si="307"/>
        <v>0</v>
      </c>
      <c r="DY108" s="6">
        <f t="shared" si="307"/>
        <v>0</v>
      </c>
      <c r="DZ108" s="6">
        <f t="shared" si="307"/>
        <v>0</v>
      </c>
      <c r="EA108" s="6">
        <f>SUM(EA97, -EA104,)</f>
        <v>0</v>
      </c>
      <c r="EB108" s="6">
        <f>SUM(EB97, -EB104,)</f>
        <v>0</v>
      </c>
      <c r="EC108" s="6">
        <f t="shared" ref="EC108:EI108" si="308">SUM(EC97, -EC104)</f>
        <v>0</v>
      </c>
      <c r="ED108" s="6">
        <f t="shared" si="308"/>
        <v>0</v>
      </c>
      <c r="EE108" s="6">
        <f t="shared" si="308"/>
        <v>0</v>
      </c>
      <c r="EF108" s="6">
        <f t="shared" si="308"/>
        <v>0</v>
      </c>
      <c r="EG108" s="6">
        <f t="shared" si="308"/>
        <v>0</v>
      </c>
      <c r="EH108" s="6">
        <f t="shared" si="308"/>
        <v>0</v>
      </c>
      <c r="EI108" s="6">
        <f t="shared" si="308"/>
        <v>0</v>
      </c>
      <c r="EK108" s="6">
        <f>SUM(EK97, -EK104,)</f>
        <v>0</v>
      </c>
      <c r="EL108" s="6">
        <f>SUM(EL97, -EL104,)</f>
        <v>0</v>
      </c>
      <c r="EM108" s="6">
        <f t="shared" ref="EM108:EP108" si="309">SUM(EM97, -EM104)</f>
        <v>0</v>
      </c>
      <c r="EN108" s="6">
        <f t="shared" si="309"/>
        <v>0</v>
      </c>
      <c r="EO108" s="6">
        <f t="shared" si="309"/>
        <v>0</v>
      </c>
      <c r="EP108" s="6">
        <f t="shared" si="309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0">SUM(ES97, -ES104)</f>
        <v>0</v>
      </c>
      <c r="ET108" s="6">
        <f t="shared" si="310"/>
        <v>0</v>
      </c>
      <c r="EU108" s="6">
        <f t="shared" si="310"/>
        <v>0</v>
      </c>
      <c r="EV108" s="6">
        <f t="shared" si="310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1">SUM(EY97, -EY104)</f>
        <v>0</v>
      </c>
      <c r="EZ108" s="6">
        <f t="shared" si="311"/>
        <v>0</v>
      </c>
      <c r="FA108" s="6">
        <f t="shared" si="311"/>
        <v>0</v>
      </c>
      <c r="FB108" s="6">
        <f t="shared" si="311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2">SUM(FE97, -FE104)</f>
        <v>0</v>
      </c>
      <c r="FF108" s="6">
        <f t="shared" si="312"/>
        <v>0</v>
      </c>
      <c r="FG108" s="6">
        <f t="shared" si="312"/>
        <v>0</v>
      </c>
      <c r="FH108" s="6">
        <f t="shared" si="312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3">SUM(FK97, -FK104)</f>
        <v>0</v>
      </c>
      <c r="FL108" s="6">
        <f t="shared" si="313"/>
        <v>0</v>
      </c>
      <c r="FM108" s="6">
        <f t="shared" si="313"/>
        <v>0</v>
      </c>
      <c r="FN108" s="6">
        <f t="shared" si="313"/>
        <v>0</v>
      </c>
      <c r="FO108" s="6">
        <f>SUM(FO97, -FO104,)</f>
        <v>0</v>
      </c>
      <c r="FP108" s="6">
        <f>SUM(FP97, -FP104,)</f>
        <v>0</v>
      </c>
      <c r="FQ108" s="6">
        <f t="shared" ref="FQ108:FT108" si="314">SUM(FQ97, -FQ104)</f>
        <v>0</v>
      </c>
      <c r="FR108" s="6">
        <f t="shared" si="314"/>
        <v>0</v>
      </c>
      <c r="FS108" s="6">
        <f t="shared" si="314"/>
        <v>0</v>
      </c>
      <c r="FT108" s="6">
        <f t="shared" si="314"/>
        <v>0</v>
      </c>
      <c r="FU108" s="6">
        <f>SUM(FU97, -FU104,)</f>
        <v>0</v>
      </c>
      <c r="FV108" s="6">
        <f>SUM(FV97, -FV104,)</f>
        <v>0</v>
      </c>
      <c r="FW108" s="6">
        <f t="shared" ref="FW108:FZ108" si="315">SUM(FW97, -FW104)</f>
        <v>0</v>
      </c>
      <c r="FX108" s="6">
        <f t="shared" si="315"/>
        <v>0</v>
      </c>
      <c r="FY108" s="6">
        <f t="shared" si="315"/>
        <v>0</v>
      </c>
      <c r="FZ108" s="6">
        <f t="shared" si="315"/>
        <v>0</v>
      </c>
      <c r="GA108" s="6">
        <f>SUM(GA97, -GA104,)</f>
        <v>0</v>
      </c>
      <c r="GB108" s="6">
        <f>SUM(GB97, -GB104,)</f>
        <v>0</v>
      </c>
      <c r="GC108" s="6">
        <f t="shared" ref="GC108:GF108" si="316">SUM(GC97, -GC104)</f>
        <v>0</v>
      </c>
      <c r="GD108" s="6">
        <f t="shared" si="316"/>
        <v>0</v>
      </c>
      <c r="GE108" s="6">
        <f t="shared" si="316"/>
        <v>0</v>
      </c>
      <c r="GF108" s="6">
        <f t="shared" si="316"/>
        <v>0</v>
      </c>
      <c r="GG108" s="6">
        <f>SUM(GG97, -GG104,)</f>
        <v>0</v>
      </c>
      <c r="GH108" s="6">
        <f>SUM(GH97, -GH104,)</f>
        <v>0</v>
      </c>
      <c r="GI108" s="6">
        <f t="shared" ref="GI108:GL108" si="317">SUM(GI97, -GI104)</f>
        <v>0</v>
      </c>
      <c r="GJ108" s="6">
        <f t="shared" si="317"/>
        <v>0</v>
      </c>
      <c r="GK108" s="6">
        <f t="shared" si="317"/>
        <v>0</v>
      </c>
      <c r="GL108" s="6">
        <f t="shared" si="317"/>
        <v>0</v>
      </c>
      <c r="GM108" s="6">
        <f>SUM(GM97, -GM104,)</f>
        <v>0</v>
      </c>
      <c r="GN108" s="6">
        <f>SUM(GN97, -GN104,)</f>
        <v>0</v>
      </c>
      <c r="GO108" s="6">
        <f t="shared" ref="GO108:GR108" si="318">SUM(GO97, -GO104)</f>
        <v>0</v>
      </c>
      <c r="GP108" s="6">
        <f t="shared" si="318"/>
        <v>0</v>
      </c>
      <c r="GQ108" s="6">
        <f t="shared" si="318"/>
        <v>0</v>
      </c>
      <c r="GR108" s="6">
        <f t="shared" si="318"/>
        <v>0</v>
      </c>
      <c r="GS108" s="6">
        <f>SUM(GS97, -GS104,)</f>
        <v>0</v>
      </c>
      <c r="GT108" s="6">
        <f>SUM(GT97, -GT104,)</f>
        <v>0</v>
      </c>
      <c r="GU108" s="6">
        <f t="shared" ref="GU108:HA108" si="319">SUM(GU97, -GU104)</f>
        <v>0</v>
      </c>
      <c r="GV108" s="6">
        <f t="shared" si="319"/>
        <v>0</v>
      </c>
      <c r="GW108" s="6">
        <f t="shared" si="319"/>
        <v>0</v>
      </c>
      <c r="GX108" s="6">
        <f t="shared" si="319"/>
        <v>0</v>
      </c>
      <c r="GY108" s="6">
        <f t="shared" si="319"/>
        <v>0</v>
      </c>
      <c r="GZ108" s="6">
        <f t="shared" si="319"/>
        <v>0</v>
      </c>
      <c r="HA108" s="6">
        <f t="shared" si="319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0">SUM(HE97, -HE104)</f>
        <v>0</v>
      </c>
      <c r="HF108" s="6">
        <f t="shared" si="320"/>
        <v>0</v>
      </c>
      <c r="HG108" s="6">
        <f t="shared" si="320"/>
        <v>0</v>
      </c>
      <c r="HH108" s="6">
        <f t="shared" si="320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1">SUM(HK97, -HK104)</f>
        <v>0</v>
      </c>
      <c r="HL108" s="6">
        <f t="shared" si="321"/>
        <v>0</v>
      </c>
      <c r="HM108" s="6">
        <f t="shared" si="321"/>
        <v>0</v>
      </c>
      <c r="HN108" s="6">
        <f t="shared" si="321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2">SUM(HQ97, -HQ104)</f>
        <v>0</v>
      </c>
      <c r="HR108" s="6">
        <f t="shared" si="322"/>
        <v>0</v>
      </c>
      <c r="HS108" s="6">
        <f t="shared" si="322"/>
        <v>0</v>
      </c>
      <c r="HT108" s="6">
        <f t="shared" si="322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3">SUM(HW97, -HW104)</f>
        <v>0</v>
      </c>
      <c r="HX108" s="6">
        <f t="shared" si="323"/>
        <v>0</v>
      </c>
      <c r="HY108" s="6">
        <f t="shared" si="323"/>
        <v>0</v>
      </c>
      <c r="HZ108" s="6">
        <f t="shared" si="323"/>
        <v>0</v>
      </c>
      <c r="IA108" s="6">
        <f>SUM(IA97, -IA104,)</f>
        <v>0</v>
      </c>
      <c r="IB108" s="6">
        <f>SUM(IB97, -IB104,)</f>
        <v>0</v>
      </c>
      <c r="IC108" s="6">
        <f t="shared" ref="IC108:IF108" si="324">SUM(IC97, -IC104)</f>
        <v>0</v>
      </c>
      <c r="ID108" s="6">
        <f t="shared" si="324"/>
        <v>0</v>
      </c>
      <c r="IE108" s="6">
        <f t="shared" si="324"/>
        <v>0</v>
      </c>
      <c r="IF108" s="6">
        <f t="shared" si="324"/>
        <v>0</v>
      </c>
      <c r="IG108" s="6">
        <f>SUM(IG97, -IG104,)</f>
        <v>0</v>
      </c>
      <c r="IH108" s="6">
        <f>SUM(IH97, -IH104,)</f>
        <v>0</v>
      </c>
      <c r="II108" s="6">
        <f t="shared" ref="II108:IL108" si="325">SUM(II97, -II104)</f>
        <v>0</v>
      </c>
      <c r="IJ108" s="6">
        <f t="shared" si="325"/>
        <v>0</v>
      </c>
      <c r="IK108" s="6">
        <f t="shared" si="325"/>
        <v>0</v>
      </c>
      <c r="IL108" s="6">
        <f t="shared" si="325"/>
        <v>0</v>
      </c>
      <c r="IM108" s="6">
        <f>SUM(IM97, -IM104,)</f>
        <v>0</v>
      </c>
      <c r="IN108" s="6">
        <f>SUM(IN97, -IN104,)</f>
        <v>0</v>
      </c>
      <c r="IO108" s="6">
        <f t="shared" ref="IO108:IR108" si="326">SUM(IO97, -IO104)</f>
        <v>0</v>
      </c>
      <c r="IP108" s="6">
        <f t="shared" si="326"/>
        <v>0</v>
      </c>
      <c r="IQ108" s="6">
        <f t="shared" si="326"/>
        <v>0</v>
      </c>
      <c r="IR108" s="6">
        <f t="shared" si="326"/>
        <v>0</v>
      </c>
      <c r="IS108" s="6">
        <f>SUM(IS97, -IS104,)</f>
        <v>0</v>
      </c>
      <c r="IT108" s="6">
        <f>SUM(IT97, -IT104,)</f>
        <v>0</v>
      </c>
      <c r="IU108" s="6">
        <f t="shared" ref="IU108:IX108" si="327">SUM(IU97, -IU104)</f>
        <v>0</v>
      </c>
      <c r="IV108" s="6">
        <f t="shared" si="327"/>
        <v>0</v>
      </c>
      <c r="IW108" s="6">
        <f t="shared" si="327"/>
        <v>0</v>
      </c>
      <c r="IX108" s="6">
        <f t="shared" si="327"/>
        <v>0</v>
      </c>
      <c r="IY108" s="6">
        <f>SUM(IY97, -IY104,)</f>
        <v>0</v>
      </c>
      <c r="IZ108" s="6">
        <f>SUM(IZ97, -IZ104,)</f>
        <v>0</v>
      </c>
      <c r="JA108" s="6">
        <f t="shared" ref="JA108:JD108" si="328">SUM(JA97, -JA104)</f>
        <v>0</v>
      </c>
      <c r="JB108" s="6">
        <f t="shared" si="328"/>
        <v>0</v>
      </c>
      <c r="JC108" s="6">
        <f t="shared" si="328"/>
        <v>0</v>
      </c>
      <c r="JD108" s="6">
        <f t="shared" si="328"/>
        <v>0</v>
      </c>
      <c r="JE108" s="6">
        <f>SUM(JE97, -JE104,)</f>
        <v>0</v>
      </c>
      <c r="JF108" s="6">
        <f>SUM(JF97, -JF104,)</f>
        <v>0</v>
      </c>
      <c r="JG108" s="6">
        <f t="shared" ref="JG108:JJ108" si="329">SUM(JG97, -JG104)</f>
        <v>0</v>
      </c>
      <c r="JH108" s="6">
        <f t="shared" si="329"/>
        <v>0</v>
      </c>
      <c r="JI108" s="6">
        <f t="shared" si="329"/>
        <v>0</v>
      </c>
      <c r="JJ108" s="6">
        <f t="shared" si="329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0">SUM(JM97, -JM104)</f>
        <v>0</v>
      </c>
      <c r="JN108" s="6">
        <f t="shared" si="330"/>
        <v>0</v>
      </c>
      <c r="JO108" s="6">
        <f t="shared" si="330"/>
        <v>0</v>
      </c>
      <c r="JP108" s="6">
        <f t="shared" si="330"/>
        <v>0</v>
      </c>
      <c r="JQ108" s="6">
        <f t="shared" si="330"/>
        <v>0</v>
      </c>
      <c r="JR108" s="6">
        <f t="shared" si="330"/>
        <v>0</v>
      </c>
      <c r="JS108" s="6">
        <f t="shared" si="330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3" t="s">
        <v>68</v>
      </c>
      <c r="DO109" s="349"/>
      <c r="DP109" s="261" t="s">
        <v>54</v>
      </c>
      <c r="DQ109" s="178" t="s">
        <v>65</v>
      </c>
      <c r="DR109" s="165" t="s">
        <v>55</v>
      </c>
      <c r="DS109" s="189" t="s">
        <v>55</v>
      </c>
      <c r="DT109" s="200" t="s">
        <v>55</v>
      </c>
      <c r="DU109" s="120" t="s">
        <v>39</v>
      </c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9">
        <f>SUM(DN51, -DN53)</f>
        <v>0.11120000000000001</v>
      </c>
      <c r="DO110" s="350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49">
        <f>SUM(DR51, -DR52)</f>
        <v>8.77E-2</v>
      </c>
      <c r="DS110" s="119">
        <f>SUM(DS51, -DS52)</f>
        <v>0.12530000000000002</v>
      </c>
      <c r="DT110" s="179">
        <f>SUM(DT51, -DT52)</f>
        <v>0.12540000000000001</v>
      </c>
      <c r="DU110" s="117">
        <f>SUM(DU56, -DU57)</f>
        <v>0.12809999999999999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5" t="s">
        <v>54</v>
      </c>
      <c r="DO111" s="349"/>
      <c r="DP111" s="118" t="s">
        <v>68</v>
      </c>
      <c r="DQ111" s="200" t="s">
        <v>55</v>
      </c>
      <c r="DR111" s="143" t="s">
        <v>65</v>
      </c>
      <c r="DS111" s="118" t="s">
        <v>65</v>
      </c>
      <c r="DT111" s="175" t="s">
        <v>57</v>
      </c>
      <c r="DU111" s="115" t="s">
        <v>57</v>
      </c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4">
        <f>SUM(DN52, -DN53)</f>
        <v>9.11E-2</v>
      </c>
      <c r="DO112" s="350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47">
        <f>SUM(DR52, -DR54)</f>
        <v>5.3399999999999989E-2</v>
      </c>
      <c r="DS112" s="121">
        <f>SUM(DS52, -DS54)</f>
        <v>5.4099999999999995E-2</v>
      </c>
      <c r="DT112" s="177">
        <f>SUM(DT57, -DT58)</f>
        <v>4.6399999999999997E-2</v>
      </c>
      <c r="DU112" s="117">
        <f>SUM(DU57, -DU58)</f>
        <v>5.5099999999999982E-2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6" t="s">
        <v>57</v>
      </c>
      <c r="DO113" s="349"/>
      <c r="DP113" s="115" t="s">
        <v>57</v>
      </c>
      <c r="DQ113" s="178" t="s">
        <v>68</v>
      </c>
      <c r="DR113" s="153" t="s">
        <v>57</v>
      </c>
      <c r="DS113" s="169" t="s">
        <v>64</v>
      </c>
      <c r="DT113" s="178" t="s">
        <v>65</v>
      </c>
      <c r="DU113" s="118" t="s">
        <v>65</v>
      </c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1">SUM(BE55, -BE57)</f>
        <v>4.1400000000000006E-2</v>
      </c>
      <c r="BF114" s="145">
        <f t="shared" si="331"/>
        <v>3.209999999999999E-2</v>
      </c>
      <c r="BG114" s="117">
        <f t="shared" si="331"/>
        <v>3.8699999999999998E-2</v>
      </c>
      <c r="BH114" s="274">
        <f t="shared" si="331"/>
        <v>3.3799999999999997E-2</v>
      </c>
      <c r="BI114" s="247">
        <f t="shared" si="331"/>
        <v>3.5799999999999998E-2</v>
      </c>
      <c r="BJ114" s="248">
        <f t="shared" si="331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9">
        <f>SUM(DN57, -DN58)</f>
        <v>4.469999999999999E-2</v>
      </c>
      <c r="DO114" s="350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45">
        <f>SUM(DR57, -DR58)</f>
        <v>3.259999999999999E-2</v>
      </c>
      <c r="DS114" s="121">
        <f>SUM(DS53, -DS54)</f>
        <v>3.620000000000001E-2</v>
      </c>
      <c r="DT114" s="180">
        <f>SUM(DT52, -DT54)</f>
        <v>4.2800000000000005E-2</v>
      </c>
      <c r="DU114" s="121">
        <f>SUM(DU52, -DU54)</f>
        <v>4.5499999999999999E-2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1" t="s">
        <v>36</v>
      </c>
      <c r="DO115" s="349"/>
      <c r="DP115" s="169" t="s">
        <v>64</v>
      </c>
      <c r="DQ115" s="187" t="s">
        <v>64</v>
      </c>
      <c r="DR115" s="201" t="s">
        <v>64</v>
      </c>
      <c r="DS115" s="115" t="s">
        <v>57</v>
      </c>
      <c r="DT115" s="178" t="s">
        <v>68</v>
      </c>
      <c r="DU115" s="118" t="s">
        <v>68</v>
      </c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9">
        <f>SUM(DN55, -DN56)</f>
        <v>2.7799999999999991E-2</v>
      </c>
      <c r="DO116" s="350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47">
        <f>SUM(DR53, -DR54)</f>
        <v>3.1699999999999992E-2</v>
      </c>
      <c r="DS116" s="117">
        <f>SUM(DS57, -DS58)</f>
        <v>3.1199999999999978E-2</v>
      </c>
      <c r="DT116" s="177">
        <f>SUM(DT52, -DT53)</f>
        <v>3.3200000000000007E-2</v>
      </c>
      <c r="DU116" s="117">
        <f>SUM(DU52, -DU53)</f>
        <v>3.0299999999999994E-2</v>
      </c>
      <c r="DV116" s="6">
        <f>SUM(DV105, -DV112,)</f>
        <v>0</v>
      </c>
      <c r="DW116" s="6">
        <f t="shared" ref="DW116:DZ116" si="332">SUM(DW105, -DW112)</f>
        <v>0</v>
      </c>
      <c r="DX116" s="6">
        <f t="shared" si="332"/>
        <v>0</v>
      </c>
      <c r="DY116" s="6">
        <f t="shared" si="332"/>
        <v>0</v>
      </c>
      <c r="DZ116" s="6">
        <f t="shared" si="332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33">SUM(EC105, -EC112)</f>
        <v>0</v>
      </c>
      <c r="ED116" s="6">
        <f t="shared" si="333"/>
        <v>0</v>
      </c>
      <c r="EE116" s="6">
        <f t="shared" si="333"/>
        <v>0</v>
      </c>
      <c r="EF116" s="6">
        <f t="shared" si="333"/>
        <v>0</v>
      </c>
      <c r="EG116" s="6">
        <f t="shared" si="333"/>
        <v>0</v>
      </c>
      <c r="EH116" s="6">
        <f t="shared" si="333"/>
        <v>0</v>
      </c>
      <c r="EI116" s="6">
        <f t="shared" si="333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34">SUM(EM105, -EM112)</f>
        <v>0</v>
      </c>
      <c r="EN116" s="6">
        <f t="shared" si="334"/>
        <v>0</v>
      </c>
      <c r="EO116" s="6">
        <f t="shared" si="334"/>
        <v>0</v>
      </c>
      <c r="EP116" s="6">
        <f t="shared" si="334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35">SUM(ES105, -ES112)</f>
        <v>0</v>
      </c>
      <c r="ET116" s="6">
        <f t="shared" si="335"/>
        <v>0</v>
      </c>
      <c r="EU116" s="6">
        <f t="shared" si="335"/>
        <v>0</v>
      </c>
      <c r="EV116" s="6">
        <f t="shared" si="335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36">SUM(EY105, -EY112)</f>
        <v>0</v>
      </c>
      <c r="EZ116" s="6">
        <f t="shared" si="336"/>
        <v>0</v>
      </c>
      <c r="FA116" s="6">
        <f t="shared" si="336"/>
        <v>0</v>
      </c>
      <c r="FB116" s="6">
        <f t="shared" si="336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37">SUM(FE105, -FE112)</f>
        <v>0</v>
      </c>
      <c r="FF116" s="6">
        <f t="shared" si="337"/>
        <v>0</v>
      </c>
      <c r="FG116" s="6">
        <f t="shared" si="337"/>
        <v>0</v>
      </c>
      <c r="FH116" s="6">
        <f t="shared" si="337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38">SUM(FK105, -FK112)</f>
        <v>0</v>
      </c>
      <c r="FL116" s="6">
        <f t="shared" si="338"/>
        <v>0</v>
      </c>
      <c r="FM116" s="6">
        <f t="shared" si="338"/>
        <v>0</v>
      </c>
      <c r="FN116" s="6">
        <f t="shared" si="338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39">SUM(FQ105, -FQ112)</f>
        <v>0</v>
      </c>
      <c r="FR116" s="6">
        <f t="shared" si="339"/>
        <v>0</v>
      </c>
      <c r="FS116" s="6">
        <f t="shared" si="339"/>
        <v>0</v>
      </c>
      <c r="FT116" s="6">
        <f t="shared" si="339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0">SUM(FW105, -FW112)</f>
        <v>0</v>
      </c>
      <c r="FX116" s="6">
        <f t="shared" si="340"/>
        <v>0</v>
      </c>
      <c r="FY116" s="6">
        <f t="shared" si="340"/>
        <v>0</v>
      </c>
      <c r="FZ116" s="6">
        <f t="shared" si="340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1">SUM(GC105, -GC112)</f>
        <v>0</v>
      </c>
      <c r="GD116" s="6">
        <f t="shared" si="341"/>
        <v>0</v>
      </c>
      <c r="GE116" s="6">
        <f t="shared" si="341"/>
        <v>0</v>
      </c>
      <c r="GF116" s="6">
        <f t="shared" si="341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2">SUM(GI105, -GI112)</f>
        <v>0</v>
      </c>
      <c r="GJ116" s="6">
        <f t="shared" si="342"/>
        <v>0</v>
      </c>
      <c r="GK116" s="6">
        <f t="shared" si="342"/>
        <v>0</v>
      </c>
      <c r="GL116" s="6">
        <f t="shared" si="342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43">SUM(GO105, -GO112)</f>
        <v>0</v>
      </c>
      <c r="GP116" s="6">
        <f t="shared" si="343"/>
        <v>0</v>
      </c>
      <c r="GQ116" s="6">
        <f t="shared" si="343"/>
        <v>0</v>
      </c>
      <c r="GR116" s="6">
        <f t="shared" si="343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44">SUM(GU105, -GU112)</f>
        <v>0</v>
      </c>
      <c r="GV116" s="6">
        <f t="shared" si="344"/>
        <v>0</v>
      </c>
      <c r="GW116" s="6">
        <f t="shared" si="344"/>
        <v>0</v>
      </c>
      <c r="GX116" s="6">
        <f t="shared" si="344"/>
        <v>0</v>
      </c>
      <c r="GY116" s="6">
        <f t="shared" si="344"/>
        <v>0</v>
      </c>
      <c r="GZ116" s="6">
        <f t="shared" si="344"/>
        <v>0</v>
      </c>
      <c r="HA116" s="6">
        <f t="shared" si="344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45">SUM(HE105, -HE112)</f>
        <v>0</v>
      </c>
      <c r="HF116" s="6">
        <f t="shared" si="345"/>
        <v>0</v>
      </c>
      <c r="HG116" s="6">
        <f t="shared" si="345"/>
        <v>0</v>
      </c>
      <c r="HH116" s="6">
        <f t="shared" si="345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46">SUM(HK105, -HK112)</f>
        <v>0</v>
      </c>
      <c r="HL116" s="6">
        <f t="shared" si="346"/>
        <v>0</v>
      </c>
      <c r="HM116" s="6">
        <f t="shared" si="346"/>
        <v>0</v>
      </c>
      <c r="HN116" s="6">
        <f t="shared" si="346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47">SUM(HQ105, -HQ112)</f>
        <v>0</v>
      </c>
      <c r="HR116" s="6">
        <f t="shared" si="347"/>
        <v>0</v>
      </c>
      <c r="HS116" s="6">
        <f t="shared" si="347"/>
        <v>0</v>
      </c>
      <c r="HT116" s="6">
        <f t="shared" si="347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48">SUM(HW105, -HW112)</f>
        <v>0</v>
      </c>
      <c r="HX116" s="6">
        <f t="shared" si="348"/>
        <v>0</v>
      </c>
      <c r="HY116" s="6">
        <f t="shared" si="348"/>
        <v>0</v>
      </c>
      <c r="HZ116" s="6">
        <f t="shared" si="348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49">SUM(IC105, -IC112)</f>
        <v>0</v>
      </c>
      <c r="ID116" s="6">
        <f t="shared" si="349"/>
        <v>0</v>
      </c>
      <c r="IE116" s="6">
        <f t="shared" si="349"/>
        <v>0</v>
      </c>
      <c r="IF116" s="6">
        <f t="shared" si="349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0">SUM(II105, -II112)</f>
        <v>0</v>
      </c>
      <c r="IJ116" s="6">
        <f t="shared" si="350"/>
        <v>0</v>
      </c>
      <c r="IK116" s="6">
        <f t="shared" si="350"/>
        <v>0</v>
      </c>
      <c r="IL116" s="6">
        <f t="shared" si="350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1">SUM(IO105, -IO112)</f>
        <v>0</v>
      </c>
      <c r="IP116" s="6">
        <f t="shared" si="351"/>
        <v>0</v>
      </c>
      <c r="IQ116" s="6">
        <f t="shared" si="351"/>
        <v>0</v>
      </c>
      <c r="IR116" s="6">
        <f t="shared" si="351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2">SUM(IU105, -IU112)</f>
        <v>0</v>
      </c>
      <c r="IV116" s="6">
        <f t="shared" si="352"/>
        <v>0</v>
      </c>
      <c r="IW116" s="6">
        <f t="shared" si="352"/>
        <v>0</v>
      </c>
      <c r="IX116" s="6">
        <f t="shared" si="352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53">SUM(JA105, -JA112)</f>
        <v>0</v>
      </c>
      <c r="JB116" s="6">
        <f t="shared" si="353"/>
        <v>0</v>
      </c>
      <c r="JC116" s="6">
        <f t="shared" si="353"/>
        <v>0</v>
      </c>
      <c r="JD116" s="6">
        <f t="shared" si="353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54">SUM(JG105, -JG112)</f>
        <v>0</v>
      </c>
      <c r="JH116" s="6">
        <f t="shared" si="354"/>
        <v>0</v>
      </c>
      <c r="JI116" s="6">
        <f t="shared" si="354"/>
        <v>0</v>
      </c>
      <c r="JJ116" s="6">
        <f t="shared" si="354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55">SUM(JM105, -JM112)</f>
        <v>0</v>
      </c>
      <c r="JN116" s="6">
        <f t="shared" si="355"/>
        <v>0</v>
      </c>
      <c r="JO116" s="6">
        <f t="shared" si="355"/>
        <v>0</v>
      </c>
      <c r="JP116" s="6">
        <f t="shared" si="355"/>
        <v>0</v>
      </c>
      <c r="JQ116" s="6">
        <f t="shared" si="355"/>
        <v>0</v>
      </c>
      <c r="JR116" s="6">
        <f t="shared" si="355"/>
        <v>0</v>
      </c>
      <c r="JS116" s="6">
        <f t="shared" si="355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7" t="s">
        <v>64</v>
      </c>
      <c r="DO117" s="349"/>
      <c r="DP117" s="120" t="s">
        <v>36</v>
      </c>
      <c r="DQ117" s="175" t="s">
        <v>57</v>
      </c>
      <c r="DR117" s="143" t="s">
        <v>68</v>
      </c>
      <c r="DS117" s="118" t="s">
        <v>68</v>
      </c>
      <c r="DT117" s="184" t="s">
        <v>36</v>
      </c>
      <c r="DU117" s="169" t="s">
        <v>64</v>
      </c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4">
        <f>SUM(DN53, -DN54)</f>
        <v>2.3199999999999998E-2</v>
      </c>
      <c r="DO118" s="350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45">
        <f>SUM(DR52, -DR53)</f>
        <v>2.1699999999999997E-2</v>
      </c>
      <c r="DS118" s="117">
        <f>SUM(DS52, -DS53)</f>
        <v>1.7899999999999985E-2</v>
      </c>
      <c r="DT118" s="177">
        <f>SUM(DT55, -DT56)</f>
        <v>1.6399999999999998E-2</v>
      </c>
      <c r="DU118" s="121">
        <f>SUM(DU53, -DU54)</f>
        <v>1.5200000000000005E-2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3" t="s">
        <v>55</v>
      </c>
      <c r="DO119" s="349"/>
      <c r="DP119" s="189" t="s">
        <v>55</v>
      </c>
      <c r="DQ119" s="181" t="s">
        <v>36</v>
      </c>
      <c r="DR119" s="159" t="s">
        <v>36</v>
      </c>
      <c r="DS119" s="120" t="s">
        <v>36</v>
      </c>
      <c r="DT119" s="187" t="s">
        <v>64</v>
      </c>
      <c r="DU119" s="123" t="s">
        <v>36</v>
      </c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56">SUM(AM56, -AM57)</f>
        <v>1.6199999999999992E-2</v>
      </c>
      <c r="AN120" s="247">
        <f t="shared" si="356"/>
        <v>1.1999999999999927E-3</v>
      </c>
      <c r="AO120" s="248">
        <f t="shared" si="356"/>
        <v>1.1200000000000002E-2</v>
      </c>
      <c r="AP120" s="274">
        <f t="shared" si="356"/>
        <v>5.3999999999999881E-3</v>
      </c>
      <c r="AQ120" s="247">
        <f t="shared" si="356"/>
        <v>8.3000000000000018E-3</v>
      </c>
      <c r="AR120" s="248">
        <f t="shared" si="356"/>
        <v>1.1000000000000038E-3</v>
      </c>
      <c r="AS120" s="274">
        <f t="shared" si="356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57">SUM(CR53, -CR54)</f>
        <v>6.6999999999999976E-3</v>
      </c>
      <c r="CS120" s="179">
        <f t="shared" si="357"/>
        <v>9.099999999999997E-3</v>
      </c>
      <c r="CT120" s="167">
        <f t="shared" si="357"/>
        <v>3.4000000000000002E-3</v>
      </c>
      <c r="CU120" s="209">
        <f t="shared" si="357"/>
        <v>1.0500000000000009E-2</v>
      </c>
      <c r="CV120" s="188">
        <f t="shared" si="357"/>
        <v>1.2800000000000006E-2</v>
      </c>
      <c r="CW120" s="167">
        <f t="shared" si="357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2">
        <f>SUM(DN51, -DN52)</f>
        <v>2.0100000000000007E-2</v>
      </c>
      <c r="DO120" s="351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67">
        <f>SUM(DR55, -DR56)</f>
        <v>7.1999999999999981E-3</v>
      </c>
      <c r="DS120" s="209">
        <f>SUM(DS55, -DS56)</f>
        <v>1.1000000000000038E-3</v>
      </c>
      <c r="DT120" s="179">
        <f>SUM(DT53, -DT54)</f>
        <v>9.5999999999999974E-3</v>
      </c>
      <c r="DU120" s="117">
        <f>SUM(DU55, -DU56)</f>
        <v>1.26E-2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22">
        <v>0.14319999999999999</v>
      </c>
      <c r="DQ124" s="15" t="s">
        <v>62</v>
      </c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7">
        <v>3.04E-2</v>
      </c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16">
        <v>2.1999999999999999E-2</v>
      </c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35">
        <v>1.01E-2</v>
      </c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41">
        <v>-1.01E-2</v>
      </c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93">
        <v>-3.0700000000000002E-2</v>
      </c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31">
        <v>-4.9099999999999998E-2</v>
      </c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48">
        <v>-0.1158</v>
      </c>
      <c r="DQ131" s="6" t="s">
        <v>62</v>
      </c>
      <c r="DR131" s="10"/>
      <c r="DS131" s="10" t="s">
        <v>62</v>
      </c>
      <c r="DT131" s="6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3" t="s">
        <v>105</v>
      </c>
      <c r="AX132" s="55" t="s">
        <v>111</v>
      </c>
      <c r="AY132" s="55" t="s">
        <v>86</v>
      </c>
      <c r="BA132" s="323" t="s">
        <v>106</v>
      </c>
      <c r="BG132" s="297" t="s">
        <v>62</v>
      </c>
      <c r="BL132" s="323" t="s">
        <v>107</v>
      </c>
      <c r="BM132" s="323" t="s">
        <v>26</v>
      </c>
      <c r="BN132" s="323" t="s">
        <v>27</v>
      </c>
      <c r="BO132" s="323" t="s">
        <v>28</v>
      </c>
      <c r="BP132" s="323" t="s">
        <v>108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307"/>
      <c r="DO133" s="249"/>
      <c r="DP133" s="65">
        <v>43156</v>
      </c>
      <c r="DQ133" s="251"/>
      <c r="DR133" s="249"/>
      <c r="DS133" s="65">
        <v>43157</v>
      </c>
      <c r="DT133" s="251"/>
      <c r="DU133" s="67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126" t="s">
        <v>78</v>
      </c>
      <c r="DS134" s="56" t="s">
        <v>79</v>
      </c>
      <c r="DT134" s="127" t="s">
        <v>80</v>
      </c>
      <c r="DU134" s="267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28" t="s">
        <v>81</v>
      </c>
      <c r="DS135" s="55" t="s">
        <v>82</v>
      </c>
      <c r="DT135" s="129" t="s">
        <v>83</v>
      </c>
      <c r="DU135" s="10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10">
        <v>6.5000000000000002E-2</v>
      </c>
      <c r="DO136" s="347"/>
      <c r="DP136" s="22">
        <v>6.0100000000000001E-2</v>
      </c>
      <c r="DQ136" s="88">
        <v>7.3800000000000004E-2</v>
      </c>
      <c r="DR136" s="135">
        <v>0.10489999999999999</v>
      </c>
      <c r="DS136" s="22">
        <v>0.13370000000000001</v>
      </c>
      <c r="DT136" s="88">
        <v>0.14319999999999999</v>
      </c>
      <c r="DU136" s="113">
        <v>0.1464</v>
      </c>
      <c r="DV136" s="22"/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2">
        <v>5.45E-2</v>
      </c>
      <c r="DO137" s="347"/>
      <c r="DP137" s="7">
        <v>4.6399999999999997E-2</v>
      </c>
      <c r="DQ137" s="89">
        <v>5.5199999999999999E-2</v>
      </c>
      <c r="DR137" s="134">
        <v>5.1700000000000003E-2</v>
      </c>
      <c r="DS137" s="7">
        <v>5.0200000000000002E-2</v>
      </c>
      <c r="DT137" s="89">
        <v>3.04E-2</v>
      </c>
      <c r="DU137" s="108">
        <v>2.7799999999999998E-2</v>
      </c>
      <c r="DV137" s="7"/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5">
        <v>4.6699999999999998E-2</v>
      </c>
      <c r="DO138" s="347"/>
      <c r="DP138" s="41">
        <v>2.6599999999999999E-2</v>
      </c>
      <c r="DQ138" s="90">
        <v>2.58E-2</v>
      </c>
      <c r="DR138" s="138">
        <v>2.1000000000000001E-2</v>
      </c>
      <c r="DS138" s="16">
        <v>2.4299999999999999E-2</v>
      </c>
      <c r="DT138" s="137">
        <v>2.1999999999999999E-2</v>
      </c>
      <c r="DU138" s="110">
        <v>1.5599999999999999E-2</v>
      </c>
      <c r="DV138" s="16"/>
      <c r="DW138" s="16"/>
      <c r="DX138" s="16"/>
      <c r="DY138" s="16"/>
      <c r="DZ138" s="16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9">
        <v>1.24E-2</v>
      </c>
      <c r="DO139" s="347"/>
      <c r="DP139" s="35">
        <v>2.4899999999999999E-2</v>
      </c>
      <c r="DQ139" s="137">
        <v>2.2499999999999999E-2</v>
      </c>
      <c r="DR139" s="132">
        <v>1.9699999999999999E-2</v>
      </c>
      <c r="DS139" s="35">
        <v>1.6E-2</v>
      </c>
      <c r="DT139" s="90">
        <v>1.01E-2</v>
      </c>
      <c r="DU139" s="112">
        <v>1.11E-2</v>
      </c>
      <c r="DV139" s="35"/>
      <c r="DW139" s="35"/>
      <c r="DX139" s="35"/>
      <c r="DY139" s="35"/>
      <c r="DZ139" s="35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3">
        <v>1.6000000000000001E-3</v>
      </c>
      <c r="DO140" s="347"/>
      <c r="DP140" s="16">
        <v>1.52E-2</v>
      </c>
      <c r="DQ140" s="91">
        <v>3.7000000000000002E-3</v>
      </c>
      <c r="DR140" s="130">
        <v>-1.0699999999999999E-2</v>
      </c>
      <c r="DS140" s="93">
        <v>-1.7299999999999999E-2</v>
      </c>
      <c r="DT140" s="91">
        <v>-1.01E-2</v>
      </c>
      <c r="DU140" s="107">
        <v>-1.2E-2</v>
      </c>
      <c r="DV140" s="41"/>
      <c r="DW140" s="41"/>
      <c r="DX140" s="41"/>
      <c r="DY140" s="41"/>
      <c r="DZ140" s="41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6">
        <v>-1.11E-2</v>
      </c>
      <c r="DO141" s="347"/>
      <c r="DP141" s="93">
        <v>-1.1299999999999999E-2</v>
      </c>
      <c r="DQ141" s="87">
        <v>-1.0500000000000001E-2</v>
      </c>
      <c r="DR141" s="133">
        <v>-1.37E-2</v>
      </c>
      <c r="DS141" s="41">
        <v>-1.95E-2</v>
      </c>
      <c r="DT141" s="87">
        <v>-3.0700000000000002E-2</v>
      </c>
      <c r="DU141" s="109">
        <v>-2.9399999999999999E-2</v>
      </c>
      <c r="DV141" s="93"/>
      <c r="DW141" s="93"/>
      <c r="DX141" s="93"/>
      <c r="DY141" s="93"/>
      <c r="DZ141" s="93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7">
        <v>-8.3900000000000002E-2</v>
      </c>
      <c r="DO142" s="347"/>
      <c r="DP142" s="31">
        <v>-5.1200000000000002E-2</v>
      </c>
      <c r="DQ142" s="92">
        <v>-4.53E-2</v>
      </c>
      <c r="DR142" s="136">
        <v>-6.0299999999999999E-2</v>
      </c>
      <c r="DS142" s="31">
        <v>-6.9800000000000001E-2</v>
      </c>
      <c r="DT142" s="92">
        <v>-4.9099999999999998E-2</v>
      </c>
      <c r="DU142" s="111">
        <v>-5.3699999999999998E-2</v>
      </c>
      <c r="DV142" s="31"/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8">
        <v>-8.5199999999999998E-2</v>
      </c>
      <c r="DO143" s="347"/>
      <c r="DP143" s="48">
        <v>-0.11070000000000001</v>
      </c>
      <c r="DQ143" s="86">
        <v>-0.12520000000000001</v>
      </c>
      <c r="DR143" s="131">
        <v>-0.11260000000000001</v>
      </c>
      <c r="DS143" s="48">
        <v>-0.1176</v>
      </c>
      <c r="DT143" s="86">
        <v>-0.1158</v>
      </c>
      <c r="DU143" s="106">
        <v>-0.10580000000000001</v>
      </c>
      <c r="DV143" s="48"/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4"/>
      <c r="DP144" s="57"/>
      <c r="DQ144" s="85"/>
      <c r="DR144" s="84"/>
      <c r="DS144" s="57"/>
      <c r="DT144" s="85"/>
      <c r="DU144" s="11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9">
        <v>2.5600000000000001E-2</v>
      </c>
      <c r="DO145" s="348"/>
      <c r="DP145" s="217">
        <v>3.5999999999999997E-2</v>
      </c>
      <c r="DQ145" s="211">
        <v>1.37E-2</v>
      </c>
      <c r="DR145" s="268">
        <v>3.1099999999999999E-2</v>
      </c>
      <c r="DS145" s="210">
        <v>2.8799999999999999E-2</v>
      </c>
      <c r="DT145" s="222">
        <v>2.07E-2</v>
      </c>
      <c r="DU145" s="203">
        <v>0.01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30">
        <v>-2.0899999999999998E-2</v>
      </c>
      <c r="DO146" s="348"/>
      <c r="DP146" s="203">
        <v>-2.5499999999999998E-2</v>
      </c>
      <c r="DQ146" s="205">
        <v>-2.29E-2</v>
      </c>
      <c r="DR146" s="213">
        <v>-1.4999999999999999E-2</v>
      </c>
      <c r="DS146" s="244">
        <v>-9.4999999999999998E-3</v>
      </c>
      <c r="DT146" s="221">
        <v>-1.9800000000000002E-2</v>
      </c>
      <c r="DU146" s="218">
        <v>-6.4000000000000003E-3</v>
      </c>
      <c r="DV146" t="s">
        <v>62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9">
        <v>3.2500000000000001E-2</v>
      </c>
      <c r="DO147" s="139" t="s">
        <v>62</v>
      </c>
      <c r="DP147" s="140"/>
      <c r="DQ147" s="222">
        <v>3.8600000000000002E-2</v>
      </c>
      <c r="DR147" s="139"/>
      <c r="DS147" s="140"/>
      <c r="DT147" s="211">
        <v>6.9400000000000003E-2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1">
        <v>-2.06E-2</v>
      </c>
      <c r="DO148" s="139"/>
      <c r="DP148" s="140" t="s">
        <v>62</v>
      </c>
      <c r="DQ148" s="205">
        <v>-4.2999999999999997E-2</v>
      </c>
      <c r="DR148" s="139" t="s">
        <v>62</v>
      </c>
      <c r="DS148" s="140" t="s">
        <v>62</v>
      </c>
      <c r="DT148" s="221">
        <v>-2.4799999999999999E-2</v>
      </c>
      <c r="DU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2">
        <v>110.68</v>
      </c>
      <c r="DO149" s="191"/>
      <c r="DP149" s="258">
        <v>144.94999999999999</v>
      </c>
      <c r="DQ149" s="263">
        <v>145.44</v>
      </c>
      <c r="DR149" s="262">
        <v>145.76</v>
      </c>
      <c r="DS149" s="258">
        <v>146.16</v>
      </c>
      <c r="DT149" s="263">
        <v>146.54</v>
      </c>
      <c r="DU149" s="258">
        <v>146.32</v>
      </c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1" t="s">
        <v>39</v>
      </c>
      <c r="DO150" s="349"/>
      <c r="DP150" s="189" t="s">
        <v>52</v>
      </c>
      <c r="DQ150" s="200" t="s">
        <v>52</v>
      </c>
      <c r="DR150" s="165" t="s">
        <v>52</v>
      </c>
      <c r="DS150" s="189" t="s">
        <v>52</v>
      </c>
      <c r="DT150" s="200" t="s">
        <v>52</v>
      </c>
      <c r="DU150" s="189" t="s">
        <v>52</v>
      </c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58">SUM(BS136, -BS143)</f>
        <v>3.2199999999999999E-2</v>
      </c>
      <c r="BT151" s="121">
        <f t="shared" si="358"/>
        <v>4.6799999999999994E-2</v>
      </c>
      <c r="BU151" s="180">
        <f t="shared" si="358"/>
        <v>6.4299999999999996E-2</v>
      </c>
      <c r="BV151" s="147">
        <f t="shared" si="358"/>
        <v>8.9200000000000002E-2</v>
      </c>
      <c r="BW151" s="121">
        <f t="shared" si="358"/>
        <v>8.8700000000000001E-2</v>
      </c>
      <c r="BX151" s="180">
        <f t="shared" si="358"/>
        <v>8.77E-2</v>
      </c>
      <c r="BY151" s="225">
        <f t="shared" si="358"/>
        <v>8.2400000000000001E-2</v>
      </c>
      <c r="BZ151" s="15">
        <f t="shared" si="358"/>
        <v>9.1600000000000001E-2</v>
      </c>
      <c r="CA151" s="152">
        <f t="shared" si="358"/>
        <v>9.0400000000000008E-2</v>
      </c>
      <c r="CB151" s="147">
        <f t="shared" si="358"/>
        <v>0.15129999999999999</v>
      </c>
      <c r="CC151" s="121">
        <f t="shared" si="358"/>
        <v>0.15250000000000002</v>
      </c>
      <c r="CD151" s="180">
        <f t="shared" si="358"/>
        <v>0.184</v>
      </c>
      <c r="CE151" s="147">
        <f t="shared" si="358"/>
        <v>0.1986</v>
      </c>
      <c r="CF151" s="121">
        <f t="shared" si="358"/>
        <v>0.18729999999999999</v>
      </c>
      <c r="CG151" s="180">
        <f t="shared" si="358"/>
        <v>0.19839999999999999</v>
      </c>
      <c r="CH151" s="147">
        <f t="shared" si="358"/>
        <v>0.20330000000000001</v>
      </c>
      <c r="CI151" s="121">
        <f t="shared" si="358"/>
        <v>0.2079</v>
      </c>
      <c r="CJ151" s="180">
        <f t="shared" si="358"/>
        <v>0.20080000000000001</v>
      </c>
      <c r="CK151" s="147">
        <f t="shared" si="358"/>
        <v>0.1918</v>
      </c>
      <c r="CL151" s="121">
        <f t="shared" ref="CL151:CM151" si="359">SUM(CL136, -CL143)</f>
        <v>0.21650000000000003</v>
      </c>
      <c r="CM151" s="180">
        <f t="shared" si="359"/>
        <v>0.22700000000000001</v>
      </c>
      <c r="CN151" s="147">
        <f t="shared" ref="CN151:CW151" si="360">SUM(CN136, -CN143)</f>
        <v>0.214</v>
      </c>
      <c r="CO151" s="121">
        <f t="shared" si="360"/>
        <v>0.21229999999999999</v>
      </c>
      <c r="CP151" s="180">
        <f t="shared" si="360"/>
        <v>0.2079</v>
      </c>
      <c r="CQ151" s="147">
        <f t="shared" si="360"/>
        <v>0.1575</v>
      </c>
      <c r="CR151" s="121">
        <f t="shared" si="360"/>
        <v>0.1694</v>
      </c>
      <c r="CS151" s="180">
        <f t="shared" si="360"/>
        <v>0.1953</v>
      </c>
      <c r="CT151" s="145">
        <f t="shared" si="360"/>
        <v>0.17520000000000002</v>
      </c>
      <c r="CU151" s="121">
        <f t="shared" si="360"/>
        <v>0.1759</v>
      </c>
      <c r="CV151" s="180">
        <f t="shared" si="360"/>
        <v>0.1782</v>
      </c>
      <c r="CW151" s="147">
        <f t="shared" si="360"/>
        <v>0.19940000000000002</v>
      </c>
      <c r="CX151" s="121">
        <f t="shared" ref="CX151:CY151" si="361">SUM(CX136, -CX143)</f>
        <v>0.1694</v>
      </c>
      <c r="CY151" s="180">
        <f t="shared" ref="CY151:CZ151" si="362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9">
        <f>SUM(DN136, -DN143)</f>
        <v>0.1502</v>
      </c>
      <c r="DO151" s="350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54">
        <f>SUM(DR136, -DR143)</f>
        <v>0.2175</v>
      </c>
      <c r="DS151" s="116">
        <f>SUM(DS136, -DS143)</f>
        <v>0.25130000000000002</v>
      </c>
      <c r="DT151" s="176">
        <f>SUM(DT136, -DT143)</f>
        <v>0.25900000000000001</v>
      </c>
      <c r="DU151" s="116">
        <f>SUM(DU136, -DU143)</f>
        <v>0.25219999999999998</v>
      </c>
      <c r="DV151" s="6">
        <f>SUM(DV137, -DV143,)</f>
        <v>0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63">SUM(EC136, -EC143)</f>
        <v>0</v>
      </c>
      <c r="ED151" s="6">
        <f t="shared" si="363"/>
        <v>0</v>
      </c>
      <c r="EE151" s="6">
        <f t="shared" si="363"/>
        <v>0</v>
      </c>
      <c r="EF151" s="6">
        <f t="shared" si="363"/>
        <v>0</v>
      </c>
      <c r="EG151" s="6">
        <f t="shared" si="363"/>
        <v>0</v>
      </c>
      <c r="EH151" s="6">
        <f t="shared" si="363"/>
        <v>0</v>
      </c>
      <c r="EI151" s="6">
        <f t="shared" si="363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64">SUM(GU136, -GU143)</f>
        <v>0</v>
      </c>
      <c r="GV151" s="6">
        <f t="shared" si="364"/>
        <v>0</v>
      </c>
      <c r="GW151" s="6">
        <f t="shared" si="364"/>
        <v>0</v>
      </c>
      <c r="GX151" s="6">
        <f t="shared" si="364"/>
        <v>0</v>
      </c>
      <c r="GY151" s="6">
        <f t="shared" si="364"/>
        <v>0</v>
      </c>
      <c r="GZ151" s="6">
        <f t="shared" si="364"/>
        <v>0</v>
      </c>
      <c r="HA151" s="6">
        <f t="shared" si="364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1" t="s">
        <v>40</v>
      </c>
      <c r="DO152" s="349"/>
      <c r="DP152" s="120" t="s">
        <v>39</v>
      </c>
      <c r="DQ152" s="181" t="s">
        <v>39</v>
      </c>
      <c r="DR152" s="165" t="s">
        <v>53</v>
      </c>
      <c r="DS152" s="189" t="s">
        <v>53</v>
      </c>
      <c r="DT152" s="200" t="s">
        <v>53</v>
      </c>
      <c r="DU152" s="189" t="s">
        <v>53</v>
      </c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65">SUM(BS137, -BS143)</f>
        <v>3.0700000000000002E-2</v>
      </c>
      <c r="BT153" s="121">
        <f t="shared" si="365"/>
        <v>0.04</v>
      </c>
      <c r="BU153" s="274">
        <f t="shared" si="365"/>
        <v>5.1200000000000002E-2</v>
      </c>
      <c r="BV153" s="145">
        <f t="shared" si="365"/>
        <v>7.3599999999999999E-2</v>
      </c>
      <c r="BW153" s="117">
        <f t="shared" si="365"/>
        <v>7.8399999999999997E-2</v>
      </c>
      <c r="BX153" s="177">
        <f t="shared" si="365"/>
        <v>7.8899999999999998E-2</v>
      </c>
      <c r="BY153" s="227">
        <f t="shared" si="365"/>
        <v>7.8299999999999995E-2</v>
      </c>
      <c r="BZ153" s="94">
        <f t="shared" si="365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66">SUM(CD136, -CD142)</f>
        <v>0.16889999999999999</v>
      </c>
      <c r="CE153" s="147">
        <f t="shared" si="366"/>
        <v>0.192</v>
      </c>
      <c r="CF153" s="121">
        <f t="shared" si="366"/>
        <v>0.17859999999999998</v>
      </c>
      <c r="CG153" s="180">
        <f t="shared" si="366"/>
        <v>0.18529999999999999</v>
      </c>
      <c r="CH153" s="147">
        <f t="shared" si="366"/>
        <v>0.18770000000000001</v>
      </c>
      <c r="CI153" s="121">
        <f t="shared" si="366"/>
        <v>0.20629999999999998</v>
      </c>
      <c r="CJ153" s="180">
        <f t="shared" si="366"/>
        <v>0.2006</v>
      </c>
      <c r="CK153" s="147">
        <f t="shared" si="366"/>
        <v>0.18179999999999999</v>
      </c>
      <c r="CL153" s="121">
        <f t="shared" ref="CL153:CM153" si="367">SUM(CL136, -CL142)</f>
        <v>0.20540000000000003</v>
      </c>
      <c r="CM153" s="180">
        <f t="shared" si="367"/>
        <v>0.21290000000000001</v>
      </c>
      <c r="CN153" s="147">
        <f t="shared" ref="CN153:CW153" si="368">SUM(CN136, -CN142)</f>
        <v>0.20479999999999998</v>
      </c>
      <c r="CO153" s="121">
        <f t="shared" si="368"/>
        <v>0.1968</v>
      </c>
      <c r="CP153" s="180">
        <f t="shared" si="368"/>
        <v>0.1893</v>
      </c>
      <c r="CQ153" s="145">
        <f t="shared" si="368"/>
        <v>0.1474</v>
      </c>
      <c r="CR153" s="117">
        <f t="shared" si="368"/>
        <v>0.15039999999999998</v>
      </c>
      <c r="CS153" s="177">
        <f t="shared" si="368"/>
        <v>0.1711</v>
      </c>
      <c r="CT153" s="147">
        <f t="shared" si="368"/>
        <v>0.15210000000000001</v>
      </c>
      <c r="CU153" s="117">
        <f t="shared" si="368"/>
        <v>0.1754</v>
      </c>
      <c r="CV153" s="180">
        <f t="shared" si="368"/>
        <v>0.16689999999999999</v>
      </c>
      <c r="CW153" s="147">
        <f t="shared" si="368"/>
        <v>0.1678</v>
      </c>
      <c r="CX153" s="121">
        <f t="shared" ref="CX153:CY153" si="369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4">
        <f>SUM(DN136, -DN142)</f>
        <v>0.1489</v>
      </c>
      <c r="DO153" s="350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45">
        <f>SUM(DR136, -DR142)</f>
        <v>0.16519999999999999</v>
      </c>
      <c r="DS153" s="117">
        <f>SUM(DS136, -DS142)</f>
        <v>0.20350000000000001</v>
      </c>
      <c r="DT153" s="177">
        <f>SUM(DT136, -DT142)</f>
        <v>0.1923</v>
      </c>
      <c r="DU153" s="117">
        <f>SUM(DU136, -DU142)</f>
        <v>0.2001</v>
      </c>
      <c r="DV153" s="6">
        <f>SUM(DV137, -DV142)</f>
        <v>0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5" t="s">
        <v>52</v>
      </c>
      <c r="DO154" s="349"/>
      <c r="DP154" s="118" t="s">
        <v>70</v>
      </c>
      <c r="DQ154" s="187" t="s">
        <v>67</v>
      </c>
      <c r="DR154" s="159" t="s">
        <v>39</v>
      </c>
      <c r="DS154" s="120" t="s">
        <v>39</v>
      </c>
      <c r="DT154" s="200" t="s">
        <v>51</v>
      </c>
      <c r="DU154" s="189" t="s">
        <v>51</v>
      </c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0">SUM(CD137, -CD143)</f>
        <v>0.1298</v>
      </c>
      <c r="CE155" s="147">
        <f t="shared" si="370"/>
        <v>0.1429</v>
      </c>
      <c r="CF155" s="116">
        <f t="shared" si="370"/>
        <v>0.126</v>
      </c>
      <c r="CG155" s="176">
        <f t="shared" si="370"/>
        <v>0.12959999999999999</v>
      </c>
      <c r="CH155" s="145">
        <f t="shared" si="370"/>
        <v>0.1366</v>
      </c>
      <c r="CI155" s="121">
        <f t="shared" si="370"/>
        <v>0.14180000000000001</v>
      </c>
      <c r="CJ155" s="177">
        <f t="shared" si="370"/>
        <v>0.14780000000000001</v>
      </c>
      <c r="CK155" s="145">
        <f t="shared" si="370"/>
        <v>0.13750000000000001</v>
      </c>
      <c r="CL155" s="117">
        <f t="shared" ref="CL155:CM155" si="371">SUM(CL137, -CL143)</f>
        <v>0.1341</v>
      </c>
      <c r="CM155" s="177">
        <f t="shared" si="371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2">SUM(CR136, -CR141)</f>
        <v>0.11309999999999999</v>
      </c>
      <c r="CS155" s="180">
        <f t="shared" si="372"/>
        <v>0.1384</v>
      </c>
      <c r="CT155" s="147">
        <f t="shared" si="372"/>
        <v>0.1246</v>
      </c>
      <c r="CU155" s="121">
        <f t="shared" si="372"/>
        <v>0.1623</v>
      </c>
      <c r="CV155" s="177">
        <f t="shared" si="372"/>
        <v>0.13750000000000001</v>
      </c>
      <c r="CW155" s="145">
        <f t="shared" si="372"/>
        <v>0.1278</v>
      </c>
      <c r="CX155" s="117">
        <f t="shared" ref="CX155:CY155" si="373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6">
        <f>SUM(DN137, -DN143)</f>
        <v>0.13969999999999999</v>
      </c>
      <c r="DO155" s="350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45">
        <f>SUM(DR137, -DR143)</f>
        <v>0.1643</v>
      </c>
      <c r="DS155" s="117">
        <f>SUM(DS137, -DS143)</f>
        <v>0.1678</v>
      </c>
      <c r="DT155" s="180">
        <f>SUM(DT136, -DT141)</f>
        <v>0.1739</v>
      </c>
      <c r="DU155" s="121">
        <f>SUM(DU136, -DU141)</f>
        <v>0.17580000000000001</v>
      </c>
      <c r="DV155" s="6">
        <f>SUM(DV136, -DV143)</f>
        <v>0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5" t="s">
        <v>53</v>
      </c>
      <c r="DO156" s="349"/>
      <c r="DP156" s="169" t="s">
        <v>67</v>
      </c>
      <c r="DQ156" s="184" t="s">
        <v>46</v>
      </c>
      <c r="DR156" s="201" t="s">
        <v>67</v>
      </c>
      <c r="DS156" s="189" t="s">
        <v>55</v>
      </c>
      <c r="DT156" s="200" t="s">
        <v>55</v>
      </c>
      <c r="DU156" s="189" t="s">
        <v>55</v>
      </c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9">
        <f>SUM(DN137, -DN142)</f>
        <v>0.1384</v>
      </c>
      <c r="DO157" s="350">
        <f>SUM(DO142, -DO153,)</f>
        <v>0</v>
      </c>
      <c r="DP157" s="209">
        <f>SUM(DP139, -DP143)</f>
        <v>0.1356</v>
      </c>
      <c r="DQ157" s="274">
        <f>SUM(DQ139, -DQ143)</f>
        <v>0.1477</v>
      </c>
      <c r="DR157" s="167">
        <f>SUM(DR138, -DR143)</f>
        <v>0.1336</v>
      </c>
      <c r="DS157" s="119">
        <f>SUM(DS136, -DS141)</f>
        <v>0.1532</v>
      </c>
      <c r="DT157" s="179">
        <f>SUM(DT136, -DT140)</f>
        <v>0.15329999999999999</v>
      </c>
      <c r="DU157" s="119">
        <f>SUM(DU136, -DU140)</f>
        <v>0.15840000000000001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74">SUM(EC142, -EC153)</f>
        <v>0</v>
      </c>
      <c r="ED157" s="6">
        <f t="shared" si="374"/>
        <v>0</v>
      </c>
      <c r="EE157" s="6">
        <f t="shared" si="374"/>
        <v>0</v>
      </c>
      <c r="EF157" s="6">
        <f t="shared" si="374"/>
        <v>0</v>
      </c>
      <c r="EG157" s="6">
        <f t="shared" si="374"/>
        <v>0</v>
      </c>
      <c r="EH157" s="6">
        <f t="shared" si="374"/>
        <v>0</v>
      </c>
      <c r="EI157" s="6">
        <f t="shared" si="374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75">SUM(GU142, -GU153)</f>
        <v>0</v>
      </c>
      <c r="GV157" s="6">
        <f t="shared" si="375"/>
        <v>0</v>
      </c>
      <c r="GW157" s="6">
        <f t="shared" si="375"/>
        <v>0</v>
      </c>
      <c r="GX157" s="6">
        <f t="shared" si="375"/>
        <v>0</v>
      </c>
      <c r="GY157" s="6">
        <f t="shared" si="375"/>
        <v>0</v>
      </c>
      <c r="GZ157" s="6">
        <f t="shared" si="375"/>
        <v>0</v>
      </c>
      <c r="HA157" s="6">
        <f t="shared" si="375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3" t="s">
        <v>70</v>
      </c>
      <c r="DO158" s="349"/>
      <c r="DP158" s="123" t="s">
        <v>46</v>
      </c>
      <c r="DQ158" s="178" t="s">
        <v>70</v>
      </c>
      <c r="DR158" s="155" t="s">
        <v>46</v>
      </c>
      <c r="DS158" s="189" t="s">
        <v>51</v>
      </c>
      <c r="DT158" s="181" t="s">
        <v>39</v>
      </c>
      <c r="DU158" s="261" t="s">
        <v>54</v>
      </c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4">
        <f>SUM(DN138, -DN143)</f>
        <v>0.13189999999999999</v>
      </c>
      <c r="DO159" s="350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7">
        <f>SUM(DR139, -DR143)</f>
        <v>0.1323</v>
      </c>
      <c r="DS159" s="121">
        <f>SUM(DS136, -DS140)</f>
        <v>0.15100000000000002</v>
      </c>
      <c r="DT159" s="177">
        <f>SUM(DT137, -DT143)</f>
        <v>0.1462</v>
      </c>
      <c r="DU159" s="119">
        <f>SUM(DU136, -DU139)</f>
        <v>0.1353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3" t="s">
        <v>65</v>
      </c>
      <c r="DO160" s="349"/>
      <c r="DP160" s="189" t="s">
        <v>53</v>
      </c>
      <c r="DQ160" s="200" t="s">
        <v>53</v>
      </c>
      <c r="DR160" s="165" t="s">
        <v>51</v>
      </c>
      <c r="DS160" s="123" t="s">
        <v>46</v>
      </c>
      <c r="DT160" s="184" t="s">
        <v>46</v>
      </c>
      <c r="DU160" s="120" t="s">
        <v>39</v>
      </c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4">
        <f>SUM(DN138, -DN142)</f>
        <v>0.13059999999999999</v>
      </c>
      <c r="DO161" s="350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47">
        <f>SUM(DR136, -DR141)</f>
        <v>0.1186</v>
      </c>
      <c r="DS161" s="248">
        <f>SUM(DS138, -DS143)</f>
        <v>0.1419</v>
      </c>
      <c r="DT161" s="274">
        <f>SUM(DT138, -DT143)</f>
        <v>0.13780000000000001</v>
      </c>
      <c r="DU161" s="117">
        <f>SUM(DU137, -DU143)</f>
        <v>0.1336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3" t="s">
        <v>46</v>
      </c>
      <c r="DO162" s="349"/>
      <c r="DP162" s="122" t="s">
        <v>57</v>
      </c>
      <c r="DQ162" s="185" t="s">
        <v>57</v>
      </c>
      <c r="DR162" s="165" t="s">
        <v>55</v>
      </c>
      <c r="DS162" s="169" t="s">
        <v>67</v>
      </c>
      <c r="DT162" s="264" t="s">
        <v>54</v>
      </c>
      <c r="DU162" s="189" t="s">
        <v>44</v>
      </c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4">
        <f>SUM(DN139, -DN143)</f>
        <v>9.7599999999999992E-2</v>
      </c>
      <c r="DO163" s="350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49">
        <f>SUM(DR136, -DR140)</f>
        <v>0.11559999999999999</v>
      </c>
      <c r="DS163" s="209">
        <f>SUM(DS139, -DS143)</f>
        <v>0.1336</v>
      </c>
      <c r="DT163" s="179">
        <f>SUM(DT136, -DT139)</f>
        <v>0.1331</v>
      </c>
      <c r="DU163" s="121">
        <f>SUM(DU136, -DU138)</f>
        <v>0.1308</v>
      </c>
      <c r="DV163" s="6">
        <f>SUM(DV152, -DV159,)</f>
        <v>0</v>
      </c>
      <c r="DW163" s="6">
        <f t="shared" ref="DW163:DZ163" si="376">SUM(DW152, -DW159)</f>
        <v>0</v>
      </c>
      <c r="DX163" s="6">
        <f t="shared" si="376"/>
        <v>0</v>
      </c>
      <c r="DY163" s="6">
        <f t="shared" si="376"/>
        <v>0</v>
      </c>
      <c r="DZ163" s="6">
        <f t="shared" si="376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77">SUM(EC152, -EC159)</f>
        <v>0</v>
      </c>
      <c r="ED163" s="6">
        <f t="shared" si="377"/>
        <v>0</v>
      </c>
      <c r="EE163" s="6">
        <f t="shared" si="377"/>
        <v>0</v>
      </c>
      <c r="EF163" s="6">
        <f t="shared" si="377"/>
        <v>0</v>
      </c>
      <c r="EG163" s="6">
        <f t="shared" si="377"/>
        <v>0</v>
      </c>
      <c r="EH163" s="6">
        <f t="shared" si="377"/>
        <v>0</v>
      </c>
      <c r="EI163" s="6">
        <f t="shared" si="377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78">SUM(EM152, -EM159)</f>
        <v>0</v>
      </c>
      <c r="EN163" s="6">
        <f t="shared" si="378"/>
        <v>0</v>
      </c>
      <c r="EO163" s="6">
        <f t="shared" si="378"/>
        <v>0</v>
      </c>
      <c r="EP163" s="6">
        <f t="shared" si="378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79">SUM(ES152, -ES159)</f>
        <v>0</v>
      </c>
      <c r="ET163" s="6">
        <f t="shared" si="379"/>
        <v>0</v>
      </c>
      <c r="EU163" s="6">
        <f t="shared" si="379"/>
        <v>0</v>
      </c>
      <c r="EV163" s="6">
        <f t="shared" si="379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0">SUM(EY152, -EY159)</f>
        <v>0</v>
      </c>
      <c r="EZ163" s="6">
        <f t="shared" si="380"/>
        <v>0</v>
      </c>
      <c r="FA163" s="6">
        <f t="shared" si="380"/>
        <v>0</v>
      </c>
      <c r="FB163" s="6">
        <f t="shared" si="380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1">SUM(FE152, -FE159)</f>
        <v>0</v>
      </c>
      <c r="FF163" s="6">
        <f t="shared" si="381"/>
        <v>0</v>
      </c>
      <c r="FG163" s="6">
        <f t="shared" si="381"/>
        <v>0</v>
      </c>
      <c r="FH163" s="6">
        <f t="shared" si="381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82">SUM(FK152, -FK159)</f>
        <v>0</v>
      </c>
      <c r="FL163" s="6">
        <f t="shared" si="382"/>
        <v>0</v>
      </c>
      <c r="FM163" s="6">
        <f t="shared" si="382"/>
        <v>0</v>
      </c>
      <c r="FN163" s="6">
        <f t="shared" si="382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83">SUM(FQ152, -FQ159)</f>
        <v>0</v>
      </c>
      <c r="FR163" s="6">
        <f t="shared" si="383"/>
        <v>0</v>
      </c>
      <c r="FS163" s="6">
        <f t="shared" si="383"/>
        <v>0</v>
      </c>
      <c r="FT163" s="6">
        <f t="shared" si="383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84">SUM(FW152, -FW159)</f>
        <v>0</v>
      </c>
      <c r="FX163" s="6">
        <f t="shared" si="384"/>
        <v>0</v>
      </c>
      <c r="FY163" s="6">
        <f t="shared" si="384"/>
        <v>0</v>
      </c>
      <c r="FZ163" s="6">
        <f t="shared" si="384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85">SUM(GC152, -GC159)</f>
        <v>0</v>
      </c>
      <c r="GD163" s="6">
        <f t="shared" si="385"/>
        <v>0</v>
      </c>
      <c r="GE163" s="6">
        <f t="shared" si="385"/>
        <v>0</v>
      </c>
      <c r="GF163" s="6">
        <f t="shared" si="385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86">SUM(GI152, -GI159)</f>
        <v>0</v>
      </c>
      <c r="GJ163" s="6">
        <f t="shared" si="386"/>
        <v>0</v>
      </c>
      <c r="GK163" s="6">
        <f t="shared" si="386"/>
        <v>0</v>
      </c>
      <c r="GL163" s="6">
        <f t="shared" si="386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87">SUM(GO152, -GO159)</f>
        <v>0</v>
      </c>
      <c r="GP163" s="6">
        <f t="shared" si="387"/>
        <v>0</v>
      </c>
      <c r="GQ163" s="6">
        <f t="shared" si="387"/>
        <v>0</v>
      </c>
      <c r="GR163" s="6">
        <f t="shared" si="387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88">SUM(GU152, -GU159)</f>
        <v>0</v>
      </c>
      <c r="GV163" s="6">
        <f t="shared" si="388"/>
        <v>0</v>
      </c>
      <c r="GW163" s="6">
        <f t="shared" si="388"/>
        <v>0</v>
      </c>
      <c r="GX163" s="6">
        <f t="shared" si="388"/>
        <v>0</v>
      </c>
      <c r="GY163" s="6">
        <f t="shared" si="388"/>
        <v>0</v>
      </c>
      <c r="GZ163" s="6">
        <f t="shared" si="388"/>
        <v>0</v>
      </c>
      <c r="HA163" s="6">
        <f t="shared" si="388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3" t="s">
        <v>47</v>
      </c>
      <c r="DO164" s="349"/>
      <c r="DP164" s="120" t="s">
        <v>40</v>
      </c>
      <c r="DQ164" s="181" t="s">
        <v>40</v>
      </c>
      <c r="DR164" s="159" t="s">
        <v>40</v>
      </c>
      <c r="DS164" s="120" t="s">
        <v>40</v>
      </c>
      <c r="DT164" s="187" t="s">
        <v>67</v>
      </c>
      <c r="DU164" s="123" t="s">
        <v>46</v>
      </c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4">
        <f>SUM(DN139, -DN142)</f>
        <v>9.6299999999999997E-2</v>
      </c>
      <c r="DO165" s="350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47">
        <f>SUM(DR137, -DR142)</f>
        <v>0.112</v>
      </c>
      <c r="DS165" s="121">
        <f>SUM(DS137, -DS142)</f>
        <v>0.12</v>
      </c>
      <c r="DT165" s="188">
        <f>SUM(DT139, -DT143)</f>
        <v>0.12590000000000001</v>
      </c>
      <c r="DU165" s="248">
        <f>SUM(DU138, -DU143)</f>
        <v>0.12140000000000001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2" t="s">
        <v>57</v>
      </c>
      <c r="DO166" s="349"/>
      <c r="DP166" s="118" t="s">
        <v>65</v>
      </c>
      <c r="DQ166" s="200" t="s">
        <v>51</v>
      </c>
      <c r="DR166" s="143" t="s">
        <v>70</v>
      </c>
      <c r="DS166" s="261" t="s">
        <v>54</v>
      </c>
      <c r="DT166" s="200" t="s">
        <v>44</v>
      </c>
      <c r="DU166" s="189" t="s">
        <v>37</v>
      </c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9">
        <f>SUM(DN140, -DN143)</f>
        <v>8.6800000000000002E-2</v>
      </c>
      <c r="DO167" s="350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47">
        <f>SUM(DR140, -DR143)</f>
        <v>0.1019</v>
      </c>
      <c r="DS167" s="119">
        <f>SUM(DS136, -DS139)</f>
        <v>0.11770000000000001</v>
      </c>
      <c r="DT167" s="180">
        <f>SUM(DT136, -DT138)</f>
        <v>0.1212</v>
      </c>
      <c r="DU167" s="121">
        <f>SUM(DU136, -DU137)</f>
        <v>0.11860000000000001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2" t="s">
        <v>84</v>
      </c>
      <c r="DO168" s="349"/>
      <c r="DP168" s="169" t="s">
        <v>64</v>
      </c>
      <c r="DQ168" s="183" t="s">
        <v>63</v>
      </c>
      <c r="DR168" s="157" t="s">
        <v>57</v>
      </c>
      <c r="DS168" s="189" t="s">
        <v>44</v>
      </c>
      <c r="DT168" s="200" t="s">
        <v>37</v>
      </c>
      <c r="DU168" s="169" t="s">
        <v>67</v>
      </c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9">
        <f>SUM(DN140, -DN142)</f>
        <v>8.5500000000000007E-2</v>
      </c>
      <c r="DO169" s="350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45">
        <f>SUM(DR141, -DR143)</f>
        <v>9.8900000000000002E-2</v>
      </c>
      <c r="DS169" s="121">
        <f>SUM(DS136, -DS138)</f>
        <v>0.10940000000000001</v>
      </c>
      <c r="DT169" s="180">
        <f>SUM(DT136, -DT137)</f>
        <v>0.1128</v>
      </c>
      <c r="DU169" s="209">
        <f>SUM(DU139, -DU143)</f>
        <v>0.1169</v>
      </c>
      <c r="DV169" s="6">
        <f>SUM(DV158, -DV165,)</f>
        <v>0</v>
      </c>
      <c r="DW169" s="6">
        <f t="shared" ref="DW169:DZ169" si="389">SUM(DW158, -DW165)</f>
        <v>0</v>
      </c>
      <c r="DX169" s="6">
        <f t="shared" si="389"/>
        <v>0</v>
      </c>
      <c r="DY169" s="6">
        <f t="shared" si="389"/>
        <v>0</v>
      </c>
      <c r="DZ169" s="6">
        <f t="shared" si="389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0">SUM(EC158, -EC165)</f>
        <v>0</v>
      </c>
      <c r="ED169" s="6">
        <f t="shared" si="390"/>
        <v>0</v>
      </c>
      <c r="EE169" s="6">
        <f t="shared" si="390"/>
        <v>0</v>
      </c>
      <c r="EF169" s="6">
        <f t="shared" si="390"/>
        <v>0</v>
      </c>
      <c r="EG169" s="6">
        <f t="shared" si="390"/>
        <v>0</v>
      </c>
      <c r="EH169" s="6">
        <f t="shared" si="390"/>
        <v>0</v>
      </c>
      <c r="EI169" s="6">
        <f t="shared" si="390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391">SUM(EM158, -EM165)</f>
        <v>0</v>
      </c>
      <c r="EN169" s="6">
        <f t="shared" si="391"/>
        <v>0</v>
      </c>
      <c r="EO169" s="6">
        <f t="shared" si="391"/>
        <v>0</v>
      </c>
      <c r="EP169" s="6">
        <f t="shared" si="391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392">SUM(ES158, -ES165)</f>
        <v>0</v>
      </c>
      <c r="ET169" s="6">
        <f t="shared" si="392"/>
        <v>0</v>
      </c>
      <c r="EU169" s="6">
        <f t="shared" si="392"/>
        <v>0</v>
      </c>
      <c r="EV169" s="6">
        <f t="shared" si="392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393">SUM(EY158, -EY165)</f>
        <v>0</v>
      </c>
      <c r="EZ169" s="6">
        <f t="shared" si="393"/>
        <v>0</v>
      </c>
      <c r="FA169" s="6">
        <f t="shared" si="393"/>
        <v>0</v>
      </c>
      <c r="FB169" s="6">
        <f t="shared" si="393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394">SUM(FE158, -FE165)</f>
        <v>0</v>
      </c>
      <c r="FF169" s="6">
        <f t="shared" si="394"/>
        <v>0</v>
      </c>
      <c r="FG169" s="6">
        <f t="shared" si="394"/>
        <v>0</v>
      </c>
      <c r="FH169" s="6">
        <f t="shared" si="394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395">SUM(FK158, -FK165)</f>
        <v>0</v>
      </c>
      <c r="FL169" s="6">
        <f t="shared" si="395"/>
        <v>0</v>
      </c>
      <c r="FM169" s="6">
        <f t="shared" si="395"/>
        <v>0</v>
      </c>
      <c r="FN169" s="6">
        <f t="shared" si="395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396">SUM(FQ158, -FQ165)</f>
        <v>0</v>
      </c>
      <c r="FR169" s="6">
        <f t="shared" si="396"/>
        <v>0</v>
      </c>
      <c r="FS169" s="6">
        <f t="shared" si="396"/>
        <v>0</v>
      </c>
      <c r="FT169" s="6">
        <f t="shared" si="396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397">SUM(FW158, -FW165)</f>
        <v>0</v>
      </c>
      <c r="FX169" s="6">
        <f t="shared" si="397"/>
        <v>0</v>
      </c>
      <c r="FY169" s="6">
        <f t="shared" si="397"/>
        <v>0</v>
      </c>
      <c r="FZ169" s="6">
        <f t="shared" si="397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398">SUM(GC158, -GC165)</f>
        <v>0</v>
      </c>
      <c r="GD169" s="6">
        <f t="shared" si="398"/>
        <v>0</v>
      </c>
      <c r="GE169" s="6">
        <f t="shared" si="398"/>
        <v>0</v>
      </c>
      <c r="GF169" s="6">
        <f t="shared" si="398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399">SUM(GI158, -GI165)</f>
        <v>0</v>
      </c>
      <c r="GJ169" s="6">
        <f t="shared" si="399"/>
        <v>0</v>
      </c>
      <c r="GK169" s="6">
        <f t="shared" si="399"/>
        <v>0</v>
      </c>
      <c r="GL169" s="6">
        <f t="shared" si="399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0">SUM(GO158, -GO165)</f>
        <v>0</v>
      </c>
      <c r="GP169" s="6">
        <f t="shared" si="400"/>
        <v>0</v>
      </c>
      <c r="GQ169" s="6">
        <f t="shared" si="400"/>
        <v>0</v>
      </c>
      <c r="GR169" s="6">
        <f t="shared" si="400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01">SUM(GU158, -GU165)</f>
        <v>0</v>
      </c>
      <c r="GV169" s="6">
        <f t="shared" si="401"/>
        <v>0</v>
      </c>
      <c r="GW169" s="6">
        <f t="shared" si="401"/>
        <v>0</v>
      </c>
      <c r="GX169" s="6">
        <f t="shared" si="401"/>
        <v>0</v>
      </c>
      <c r="GY169" s="6">
        <f t="shared" si="401"/>
        <v>0</v>
      </c>
      <c r="GZ169" s="6">
        <f t="shared" si="401"/>
        <v>0</v>
      </c>
      <c r="HA169" s="6">
        <f t="shared" si="401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1" t="s">
        <v>41</v>
      </c>
      <c r="DO170" s="349"/>
      <c r="DP170" s="189" t="s">
        <v>51</v>
      </c>
      <c r="DQ170" s="187" t="s">
        <v>64</v>
      </c>
      <c r="DR170" s="165" t="s">
        <v>44</v>
      </c>
      <c r="DS170" s="122" t="s">
        <v>57</v>
      </c>
      <c r="DT170" s="178" t="s">
        <v>70</v>
      </c>
      <c r="DU170" s="118" t="s">
        <v>70</v>
      </c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4">
        <f>SUM(DN136, -DN141)</f>
        <v>7.6100000000000001E-2</v>
      </c>
      <c r="DO171" s="350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47">
        <f>SUM(DR136, -DR139)</f>
        <v>8.5199999999999998E-2</v>
      </c>
      <c r="DS171" s="117">
        <f>SUM(DS140, -DS143)</f>
        <v>0.1003</v>
      </c>
      <c r="DT171" s="180">
        <f>SUM(DT140, -DT143)</f>
        <v>0.1057</v>
      </c>
      <c r="DU171" s="121">
        <f>SUM(DU140, -DU143)</f>
        <v>9.3800000000000008E-2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7" t="s">
        <v>67</v>
      </c>
      <c r="DO172" s="349"/>
      <c r="DP172" s="123" t="s">
        <v>47</v>
      </c>
      <c r="DQ172" s="200" t="s">
        <v>55</v>
      </c>
      <c r="DR172" s="162" t="s">
        <v>54</v>
      </c>
      <c r="DS172" s="118" t="s">
        <v>70</v>
      </c>
      <c r="DT172" s="185" t="s">
        <v>57</v>
      </c>
      <c r="DU172" s="120" t="s">
        <v>40</v>
      </c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40">
        <f>SUM(DN141, -DN143)</f>
        <v>7.4099999999999999E-2</v>
      </c>
      <c r="DO173" s="350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49">
        <f>SUM(DR136, -DR138)</f>
        <v>8.3899999999999988E-2</v>
      </c>
      <c r="DS173" s="121">
        <f>SUM(DS141, -DS143)</f>
        <v>9.8099999999999993E-2</v>
      </c>
      <c r="DT173" s="177">
        <f>SUM(DT141, -DT143)</f>
        <v>8.5099999999999995E-2</v>
      </c>
      <c r="DU173" s="121">
        <f>SUM(DU137, -DU142)</f>
        <v>8.1499999999999989E-2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7" t="s">
        <v>64</v>
      </c>
      <c r="DO174" s="349"/>
      <c r="DP174" s="124" t="s">
        <v>63</v>
      </c>
      <c r="DQ174" s="184" t="s">
        <v>47</v>
      </c>
      <c r="DR174" s="201" t="s">
        <v>64</v>
      </c>
      <c r="DS174" s="123" t="s">
        <v>47</v>
      </c>
      <c r="DT174" s="181" t="s">
        <v>40</v>
      </c>
      <c r="DU174" s="122" t="s">
        <v>57</v>
      </c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4">
        <f>SUM(DN141, -DN142)</f>
        <v>7.2800000000000004E-2</v>
      </c>
      <c r="DO175" s="350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47">
        <f>SUM(DR138, -DR142)</f>
        <v>8.1299999999999997E-2</v>
      </c>
      <c r="DS175" s="121">
        <f>SUM(DS138, -DS142)</f>
        <v>9.4100000000000003E-2</v>
      </c>
      <c r="DT175" s="180">
        <f>SUM(DT137, -DT142)</f>
        <v>7.9500000000000001E-2</v>
      </c>
      <c r="DU175" s="117">
        <f>SUM(DU141, -DU143)</f>
        <v>7.640000000000001E-2</v>
      </c>
      <c r="DV175" s="6">
        <f>SUM(DV164, -DV171,)</f>
        <v>0</v>
      </c>
      <c r="DW175" s="6">
        <f t="shared" ref="DW175:DZ175" si="402">SUM(DW164, -DW171)</f>
        <v>0</v>
      </c>
      <c r="DX175" s="6">
        <f t="shared" si="402"/>
        <v>0</v>
      </c>
      <c r="DY175" s="6">
        <f t="shared" si="402"/>
        <v>0</v>
      </c>
      <c r="DZ175" s="6">
        <f t="shared" si="40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03">SUM(EC164, -EC171)</f>
        <v>0</v>
      </c>
      <c r="ED175" s="6">
        <f t="shared" si="403"/>
        <v>0</v>
      </c>
      <c r="EE175" s="6">
        <f t="shared" si="403"/>
        <v>0</v>
      </c>
      <c r="EF175" s="6">
        <f t="shared" si="403"/>
        <v>0</v>
      </c>
      <c r="EG175" s="6">
        <f t="shared" si="403"/>
        <v>0</v>
      </c>
      <c r="EH175" s="6">
        <f t="shared" si="403"/>
        <v>0</v>
      </c>
      <c r="EI175" s="6">
        <f t="shared" si="40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04">SUM(EM164, -EM171)</f>
        <v>0</v>
      </c>
      <c r="EN175" s="6">
        <f t="shared" si="404"/>
        <v>0</v>
      </c>
      <c r="EO175" s="6">
        <f t="shared" si="404"/>
        <v>0</v>
      </c>
      <c r="EP175" s="6">
        <f t="shared" si="40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05">SUM(ES164, -ES171)</f>
        <v>0</v>
      </c>
      <c r="ET175" s="6">
        <f t="shared" si="405"/>
        <v>0</v>
      </c>
      <c r="EU175" s="6">
        <f t="shared" si="405"/>
        <v>0</v>
      </c>
      <c r="EV175" s="6">
        <f t="shared" si="40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06">SUM(EY164, -EY171)</f>
        <v>0</v>
      </c>
      <c r="EZ175" s="6">
        <f t="shared" si="406"/>
        <v>0</v>
      </c>
      <c r="FA175" s="6">
        <f t="shared" si="406"/>
        <v>0</v>
      </c>
      <c r="FB175" s="6">
        <f t="shared" si="40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07">SUM(FE164, -FE171)</f>
        <v>0</v>
      </c>
      <c r="FF175" s="6">
        <f t="shared" si="407"/>
        <v>0</v>
      </c>
      <c r="FG175" s="6">
        <f t="shared" si="407"/>
        <v>0</v>
      </c>
      <c r="FH175" s="6">
        <f t="shared" si="40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08">SUM(FK164, -FK171)</f>
        <v>0</v>
      </c>
      <c r="FL175" s="6">
        <f t="shared" si="408"/>
        <v>0</v>
      </c>
      <c r="FM175" s="6">
        <f t="shared" si="408"/>
        <v>0</v>
      </c>
      <c r="FN175" s="6">
        <f t="shared" si="40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09">SUM(FQ164, -FQ171)</f>
        <v>0</v>
      </c>
      <c r="FR175" s="6">
        <f t="shared" si="409"/>
        <v>0</v>
      </c>
      <c r="FS175" s="6">
        <f t="shared" si="409"/>
        <v>0</v>
      </c>
      <c r="FT175" s="6">
        <f t="shared" si="40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10">SUM(FW164, -FW171)</f>
        <v>0</v>
      </c>
      <c r="FX175" s="6">
        <f t="shared" si="410"/>
        <v>0</v>
      </c>
      <c r="FY175" s="6">
        <f t="shared" si="410"/>
        <v>0</v>
      </c>
      <c r="FZ175" s="6">
        <f t="shared" si="41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11">SUM(GC164, -GC171)</f>
        <v>0</v>
      </c>
      <c r="GD175" s="6">
        <f t="shared" si="411"/>
        <v>0</v>
      </c>
      <c r="GE175" s="6">
        <f t="shared" si="411"/>
        <v>0</v>
      </c>
      <c r="GF175" s="6">
        <f t="shared" si="41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12">SUM(GI164, -GI171)</f>
        <v>0</v>
      </c>
      <c r="GJ175" s="6">
        <f t="shared" si="412"/>
        <v>0</v>
      </c>
      <c r="GK175" s="6">
        <f t="shared" si="412"/>
        <v>0</v>
      </c>
      <c r="GL175" s="6">
        <f t="shared" si="41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13">SUM(GO164, -GO171)</f>
        <v>0</v>
      </c>
      <c r="GP175" s="6">
        <f t="shared" si="413"/>
        <v>0</v>
      </c>
      <c r="GQ175" s="6">
        <f t="shared" si="413"/>
        <v>0</v>
      </c>
      <c r="GR175" s="6">
        <f t="shared" si="41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14">SUM(GU164, -GU171)</f>
        <v>0</v>
      </c>
      <c r="GV175" s="6">
        <f t="shared" si="414"/>
        <v>0</v>
      </c>
      <c r="GW175" s="6">
        <f t="shared" si="414"/>
        <v>0</v>
      </c>
      <c r="GX175" s="6">
        <f t="shared" si="414"/>
        <v>0</v>
      </c>
      <c r="GY175" s="6">
        <f t="shared" si="414"/>
        <v>0</v>
      </c>
      <c r="GZ175" s="6">
        <f t="shared" si="414"/>
        <v>0</v>
      </c>
      <c r="HA175" s="6">
        <f t="shared" si="41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5" t="s">
        <v>54</v>
      </c>
      <c r="DO176" s="349"/>
      <c r="DP176" s="120" t="s">
        <v>38</v>
      </c>
      <c r="DQ176" s="181" t="s">
        <v>38</v>
      </c>
      <c r="DR176" s="155" t="s">
        <v>47</v>
      </c>
      <c r="DS176" s="169" t="s">
        <v>64</v>
      </c>
      <c r="DT176" s="184" t="s">
        <v>47</v>
      </c>
      <c r="DU176" s="123" t="s">
        <v>47</v>
      </c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2">
        <f>SUM(DN137, -DN141)</f>
        <v>6.5600000000000006E-2</v>
      </c>
      <c r="DO177" s="350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47">
        <f>SUM(DR139, -DR142)</f>
        <v>0.08</v>
      </c>
      <c r="DS177" s="121">
        <f>SUM(DS139, -DS142)</f>
        <v>8.5800000000000001E-2</v>
      </c>
      <c r="DT177" s="180">
        <f>SUM(DT138, -DT142)</f>
        <v>7.1099999999999997E-2</v>
      </c>
      <c r="DU177" s="121">
        <f>SUM(DU138, -DU142)</f>
        <v>6.93E-2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1" t="s">
        <v>38</v>
      </c>
      <c r="DO178" s="349"/>
      <c r="DP178" s="189" t="s">
        <v>44</v>
      </c>
      <c r="DQ178" s="181" t="s">
        <v>42</v>
      </c>
      <c r="DR178" s="159" t="s">
        <v>38</v>
      </c>
      <c r="DS178" s="189" t="s">
        <v>37</v>
      </c>
      <c r="DT178" s="183" t="s">
        <v>63</v>
      </c>
      <c r="DU178" s="169" t="s">
        <v>64</v>
      </c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2">
        <f>SUM(DN136, -DN140)</f>
        <v>6.3399999999999998E-2</v>
      </c>
      <c r="DO179" s="350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49">
        <f>SUM(DR137, -DR141)</f>
        <v>6.54E-2</v>
      </c>
      <c r="DS179" s="121">
        <f>SUM(DS136, -DS137)</f>
        <v>8.3500000000000019E-2</v>
      </c>
      <c r="DT179" s="177">
        <f>SUM(DT142, -DT143)</f>
        <v>6.6700000000000009E-2</v>
      </c>
      <c r="DU179" s="121">
        <f>SUM(DU139, -DU142)</f>
        <v>6.4799999999999996E-2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3" t="s">
        <v>68</v>
      </c>
      <c r="DO180" s="349"/>
      <c r="DP180" s="122" t="s">
        <v>84</v>
      </c>
      <c r="DQ180" s="200" t="s">
        <v>44</v>
      </c>
      <c r="DR180" s="159" t="s">
        <v>42</v>
      </c>
      <c r="DS180" s="120" t="s">
        <v>42</v>
      </c>
      <c r="DT180" s="181" t="s">
        <v>38</v>
      </c>
      <c r="DU180" s="120" t="s">
        <v>38</v>
      </c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9">
        <f>SUM(DN138, -DN141)</f>
        <v>5.7799999999999997E-2</v>
      </c>
      <c r="DO181" s="350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47">
        <f>SUM(DR137, -DR140)</f>
        <v>6.2400000000000004E-2</v>
      </c>
      <c r="DS181" s="121">
        <f>SUM(DS137, -DS141)</f>
        <v>6.9699999999999998E-2</v>
      </c>
      <c r="DT181" s="179">
        <f>SUM(DT137, -DT141)</f>
        <v>6.1100000000000002E-2</v>
      </c>
      <c r="DU181" s="119">
        <f>SUM(DU137, -DU141)</f>
        <v>5.7200000000000001E-2</v>
      </c>
      <c r="DV181" s="6">
        <f>SUM(DV170, -DV177,)</f>
        <v>0</v>
      </c>
      <c r="DW181" s="6">
        <f t="shared" ref="DW181:DZ181" si="415">SUM(DW170, -DW177)</f>
        <v>0</v>
      </c>
      <c r="DX181" s="6">
        <f t="shared" si="415"/>
        <v>0</v>
      </c>
      <c r="DY181" s="6">
        <f t="shared" si="415"/>
        <v>0</v>
      </c>
      <c r="DZ181" s="6">
        <f t="shared" si="415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16">SUM(EC170, -EC177)</f>
        <v>0</v>
      </c>
      <c r="ED181" s="6">
        <f t="shared" si="416"/>
        <v>0</v>
      </c>
      <c r="EE181" s="6">
        <f t="shared" si="416"/>
        <v>0</v>
      </c>
      <c r="EF181" s="6">
        <f t="shared" si="416"/>
        <v>0</v>
      </c>
      <c r="EG181" s="6">
        <f t="shared" si="416"/>
        <v>0</v>
      </c>
      <c r="EH181" s="6">
        <f t="shared" si="416"/>
        <v>0</v>
      </c>
      <c r="EI181" s="6">
        <f t="shared" si="416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17">SUM(EM170, -EM177)</f>
        <v>0</v>
      </c>
      <c r="EN181" s="6">
        <f t="shared" si="417"/>
        <v>0</v>
      </c>
      <c r="EO181" s="6">
        <f t="shared" si="417"/>
        <v>0</v>
      </c>
      <c r="EP181" s="6">
        <f t="shared" si="417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18">SUM(ES170, -ES177)</f>
        <v>0</v>
      </c>
      <c r="ET181" s="6">
        <f t="shared" si="418"/>
        <v>0</v>
      </c>
      <c r="EU181" s="6">
        <f t="shared" si="418"/>
        <v>0</v>
      </c>
      <c r="EV181" s="6">
        <f t="shared" si="418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19">SUM(EY170, -EY177)</f>
        <v>0</v>
      </c>
      <c r="EZ181" s="6">
        <f t="shared" si="419"/>
        <v>0</v>
      </c>
      <c r="FA181" s="6">
        <f t="shared" si="419"/>
        <v>0</v>
      </c>
      <c r="FB181" s="6">
        <f t="shared" si="419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20">SUM(FE170, -FE177)</f>
        <v>0</v>
      </c>
      <c r="FF181" s="6">
        <f t="shared" si="420"/>
        <v>0</v>
      </c>
      <c r="FG181" s="6">
        <f t="shared" si="420"/>
        <v>0</v>
      </c>
      <c r="FH181" s="6">
        <f t="shared" si="420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21">SUM(FK170, -FK177)</f>
        <v>0</v>
      </c>
      <c r="FL181" s="6">
        <f t="shared" si="421"/>
        <v>0</v>
      </c>
      <c r="FM181" s="6">
        <f t="shared" si="421"/>
        <v>0</v>
      </c>
      <c r="FN181" s="6">
        <f t="shared" si="421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22">SUM(FQ170, -FQ177)</f>
        <v>0</v>
      </c>
      <c r="FR181" s="6">
        <f t="shared" si="422"/>
        <v>0</v>
      </c>
      <c r="FS181" s="6">
        <f t="shared" si="422"/>
        <v>0</v>
      </c>
      <c r="FT181" s="6">
        <f t="shared" si="422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23">SUM(FW170, -FW177)</f>
        <v>0</v>
      </c>
      <c r="FX181" s="6">
        <f t="shared" si="423"/>
        <v>0</v>
      </c>
      <c r="FY181" s="6">
        <f t="shared" si="423"/>
        <v>0</v>
      </c>
      <c r="FZ181" s="6">
        <f t="shared" si="423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24">SUM(GC170, -GC177)</f>
        <v>0</v>
      </c>
      <c r="GD181" s="6">
        <f t="shared" si="424"/>
        <v>0</v>
      </c>
      <c r="GE181" s="6">
        <f t="shared" si="424"/>
        <v>0</v>
      </c>
      <c r="GF181" s="6">
        <f t="shared" si="424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25">SUM(GI170, -GI177)</f>
        <v>0</v>
      </c>
      <c r="GJ181" s="6">
        <f t="shared" si="425"/>
        <v>0</v>
      </c>
      <c r="GK181" s="6">
        <f t="shared" si="425"/>
        <v>0</v>
      </c>
      <c r="GL181" s="6">
        <f t="shared" si="425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26">SUM(GO170, -GO177)</f>
        <v>0</v>
      </c>
      <c r="GP181" s="6">
        <f t="shared" si="426"/>
        <v>0</v>
      </c>
      <c r="GQ181" s="6">
        <f t="shared" si="426"/>
        <v>0</v>
      </c>
      <c r="GR181" s="6">
        <f t="shared" si="426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27">SUM(GU170, -GU177)</f>
        <v>0</v>
      </c>
      <c r="GV181" s="6">
        <f t="shared" si="427"/>
        <v>0</v>
      </c>
      <c r="GW181" s="6">
        <f t="shared" si="427"/>
        <v>0</v>
      </c>
      <c r="GX181" s="6">
        <f t="shared" si="427"/>
        <v>0</v>
      </c>
      <c r="GY181" s="6">
        <f t="shared" si="427"/>
        <v>0</v>
      </c>
      <c r="GZ181" s="6">
        <f t="shared" si="427"/>
        <v>0</v>
      </c>
      <c r="HA181" s="6">
        <f t="shared" si="427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5" t="s">
        <v>51</v>
      </c>
      <c r="DO182" s="349"/>
      <c r="DP182" s="118" t="s">
        <v>60</v>
      </c>
      <c r="DQ182" s="178" t="s">
        <v>65</v>
      </c>
      <c r="DR182" s="165" t="s">
        <v>37</v>
      </c>
      <c r="DS182" s="120" t="s">
        <v>38</v>
      </c>
      <c r="DT182" s="187" t="s">
        <v>64</v>
      </c>
      <c r="DU182" s="124" t="s">
        <v>63</v>
      </c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28">SUM(CD136, -CD137)</f>
        <v>5.4199999999999998E-2</v>
      </c>
      <c r="CE183" s="145">
        <f t="shared" si="428"/>
        <v>5.57E-2</v>
      </c>
      <c r="CF183" s="119">
        <f t="shared" si="428"/>
        <v>6.1299999999999993E-2</v>
      </c>
      <c r="CG183" s="179">
        <f t="shared" si="428"/>
        <v>6.88E-2</v>
      </c>
      <c r="CH183" s="149">
        <f t="shared" si="428"/>
        <v>6.6700000000000009E-2</v>
      </c>
      <c r="CI183" s="117">
        <f t="shared" si="428"/>
        <v>6.6099999999999992E-2</v>
      </c>
      <c r="CJ183" s="179">
        <f t="shared" si="428"/>
        <v>5.2999999999999999E-2</v>
      </c>
      <c r="CK183" s="149">
        <f t="shared" si="428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4">
        <f>SUM(DN137, -DN140)</f>
        <v>5.2900000000000003E-2</v>
      </c>
      <c r="DO183" s="350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47">
        <f>SUM(DR136, -DR137)</f>
        <v>5.319999999999999E-2</v>
      </c>
      <c r="DS183" s="119">
        <f>SUM(DS137, -DS140)</f>
        <v>6.7500000000000004E-2</v>
      </c>
      <c r="DT183" s="180">
        <f>SUM(DT139, -DT142)</f>
        <v>5.9199999999999996E-2</v>
      </c>
      <c r="DU183" s="117">
        <f>SUM(DU142, -DU143)</f>
        <v>5.2100000000000007E-2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1" t="s">
        <v>36</v>
      </c>
      <c r="DO184" s="349"/>
      <c r="DP184" s="169" t="s">
        <v>59</v>
      </c>
      <c r="DQ184" s="264" t="s">
        <v>54</v>
      </c>
      <c r="DR184" s="164" t="s">
        <v>63</v>
      </c>
      <c r="DS184" s="122" t="s">
        <v>84</v>
      </c>
      <c r="DT184" s="184" t="s">
        <v>45</v>
      </c>
      <c r="DU184" s="123" t="s">
        <v>45</v>
      </c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29">SUM(CC137, -CC141)</f>
        <v>3.7400000000000003E-2</v>
      </c>
      <c r="CD185" s="180">
        <f t="shared" si="429"/>
        <v>3.95E-2</v>
      </c>
      <c r="CE185" s="147">
        <f t="shared" si="429"/>
        <v>3.9199999999999999E-2</v>
      </c>
      <c r="CF185" s="121">
        <f t="shared" si="429"/>
        <v>5.1799999999999999E-2</v>
      </c>
      <c r="CG185" s="180">
        <f t="shared" si="429"/>
        <v>4.3900000000000002E-2</v>
      </c>
      <c r="CH185" s="147">
        <f t="shared" si="429"/>
        <v>5.2000000000000005E-2</v>
      </c>
      <c r="CI185" s="121">
        <f t="shared" si="429"/>
        <v>4.9000000000000002E-2</v>
      </c>
      <c r="CJ185" s="180">
        <f t="shared" si="429"/>
        <v>3.6900000000000002E-2</v>
      </c>
      <c r="CK185" s="147">
        <f t="shared" si="429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9">
        <f>SUM(DN136, -DN139)</f>
        <v>5.2600000000000001E-2</v>
      </c>
      <c r="DO185" s="350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45">
        <f>SUM(DR142, -DR143)</f>
        <v>5.2300000000000006E-2</v>
      </c>
      <c r="DS185" s="117">
        <f>SUM(DS140, -DS142)</f>
        <v>5.2500000000000005E-2</v>
      </c>
      <c r="DT185" s="188">
        <f>SUM(DT138, -DT141)</f>
        <v>5.2699999999999997E-2</v>
      </c>
      <c r="DU185" s="209">
        <f>SUM(DU138, -DU141)</f>
        <v>4.4999999999999998E-2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3" t="s">
        <v>60</v>
      </c>
      <c r="DO186" s="349"/>
      <c r="DP186" s="261" t="s">
        <v>54</v>
      </c>
      <c r="DQ186" s="187" t="s">
        <v>59</v>
      </c>
      <c r="DR186" s="143" t="s">
        <v>65</v>
      </c>
      <c r="DS186" s="118" t="s">
        <v>65</v>
      </c>
      <c r="DT186" s="187" t="s">
        <v>59</v>
      </c>
      <c r="DU186" s="118" t="s">
        <v>65</v>
      </c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4">
        <f>SUM(DN138, -DN140)</f>
        <v>4.5100000000000001E-2</v>
      </c>
      <c r="DO187" s="350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47">
        <f>SUM(DR140, -DR142)</f>
        <v>4.9599999999999998E-2</v>
      </c>
      <c r="DS187" s="121">
        <f>SUM(DS141, -DS142)</f>
        <v>5.0299999999999997E-2</v>
      </c>
      <c r="DT187" s="176">
        <f>SUM(DT139, -DT141)</f>
        <v>4.0800000000000003E-2</v>
      </c>
      <c r="DU187" s="121">
        <f>SUM(DU140, -DU142)</f>
        <v>4.1700000000000001E-2</v>
      </c>
      <c r="DV187" s="6">
        <f>SUM(DV176, -DV183,)</f>
        <v>0</v>
      </c>
      <c r="DW187" s="6">
        <f t="shared" ref="DW187:DZ187" si="430">SUM(DW176, -DW183)</f>
        <v>0</v>
      </c>
      <c r="DX187" s="6">
        <f t="shared" si="430"/>
        <v>0</v>
      </c>
      <c r="DY187" s="6">
        <f t="shared" si="430"/>
        <v>0</v>
      </c>
      <c r="DZ187" s="6">
        <f t="shared" si="430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31">SUM(EC176, -EC183)</f>
        <v>0</v>
      </c>
      <c r="ED187" s="6">
        <f t="shared" si="431"/>
        <v>0</v>
      </c>
      <c r="EE187" s="6">
        <f t="shared" si="431"/>
        <v>0</v>
      </c>
      <c r="EF187" s="6">
        <f t="shared" si="431"/>
        <v>0</v>
      </c>
      <c r="EG187" s="6">
        <f t="shared" si="431"/>
        <v>0</v>
      </c>
      <c r="EH187" s="6">
        <f t="shared" si="431"/>
        <v>0</v>
      </c>
      <c r="EI187" s="6">
        <f t="shared" si="431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32">SUM(EM176, -EM183)</f>
        <v>0</v>
      </c>
      <c r="EN187" s="6">
        <f t="shared" si="432"/>
        <v>0</v>
      </c>
      <c r="EO187" s="6">
        <f t="shared" si="432"/>
        <v>0</v>
      </c>
      <c r="EP187" s="6">
        <f t="shared" si="432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33">SUM(ES176, -ES183)</f>
        <v>0</v>
      </c>
      <c r="ET187" s="6">
        <f t="shared" si="433"/>
        <v>0</v>
      </c>
      <c r="EU187" s="6">
        <f t="shared" si="433"/>
        <v>0</v>
      </c>
      <c r="EV187" s="6">
        <f t="shared" si="433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34">SUM(EY176, -EY183)</f>
        <v>0</v>
      </c>
      <c r="EZ187" s="6">
        <f t="shared" si="434"/>
        <v>0</v>
      </c>
      <c r="FA187" s="6">
        <f t="shared" si="434"/>
        <v>0</v>
      </c>
      <c r="FB187" s="6">
        <f t="shared" si="434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35">SUM(FE176, -FE183)</f>
        <v>0</v>
      </c>
      <c r="FF187" s="6">
        <f t="shared" si="435"/>
        <v>0</v>
      </c>
      <c r="FG187" s="6">
        <f t="shared" si="435"/>
        <v>0</v>
      </c>
      <c r="FH187" s="6">
        <f t="shared" si="435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36">SUM(FK176, -FK183)</f>
        <v>0</v>
      </c>
      <c r="FL187" s="6">
        <f t="shared" si="436"/>
        <v>0</v>
      </c>
      <c r="FM187" s="6">
        <f t="shared" si="436"/>
        <v>0</v>
      </c>
      <c r="FN187" s="6">
        <f t="shared" si="436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37">SUM(FQ176, -FQ183)</f>
        <v>0</v>
      </c>
      <c r="FR187" s="6">
        <f t="shared" si="437"/>
        <v>0</v>
      </c>
      <c r="FS187" s="6">
        <f t="shared" si="437"/>
        <v>0</v>
      </c>
      <c r="FT187" s="6">
        <f t="shared" si="437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38">SUM(FW176, -FW183)</f>
        <v>0</v>
      </c>
      <c r="FX187" s="6">
        <f t="shared" si="438"/>
        <v>0</v>
      </c>
      <c r="FY187" s="6">
        <f t="shared" si="438"/>
        <v>0</v>
      </c>
      <c r="FZ187" s="6">
        <f t="shared" si="438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39">SUM(GC176, -GC183)</f>
        <v>0</v>
      </c>
      <c r="GD187" s="6">
        <f t="shared" si="439"/>
        <v>0</v>
      </c>
      <c r="GE187" s="6">
        <f t="shared" si="439"/>
        <v>0</v>
      </c>
      <c r="GF187" s="6">
        <f t="shared" si="439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40">SUM(GI176, -GI183)</f>
        <v>0</v>
      </c>
      <c r="GJ187" s="6">
        <f t="shared" si="440"/>
        <v>0</v>
      </c>
      <c r="GK187" s="6">
        <f t="shared" si="440"/>
        <v>0</v>
      </c>
      <c r="GL187" s="6">
        <f t="shared" si="440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41">SUM(GO176, -GO183)</f>
        <v>0</v>
      </c>
      <c r="GP187" s="6">
        <f t="shared" si="441"/>
        <v>0</v>
      </c>
      <c r="GQ187" s="6">
        <f t="shared" si="441"/>
        <v>0</v>
      </c>
      <c r="GR187" s="6">
        <f t="shared" si="441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42">SUM(GU176, -GU183)</f>
        <v>0</v>
      </c>
      <c r="GV187" s="6">
        <f t="shared" si="442"/>
        <v>0</v>
      </c>
      <c r="GW187" s="6">
        <f t="shared" si="442"/>
        <v>0</v>
      </c>
      <c r="GX187" s="6">
        <f t="shared" si="442"/>
        <v>0</v>
      </c>
      <c r="GY187" s="6">
        <f t="shared" si="442"/>
        <v>0</v>
      </c>
      <c r="GZ187" s="6">
        <f t="shared" si="442"/>
        <v>0</v>
      </c>
      <c r="HA187" s="6">
        <f t="shared" si="442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5" t="s">
        <v>44</v>
      </c>
      <c r="DO188" s="349"/>
      <c r="DP188" s="189" t="s">
        <v>55</v>
      </c>
      <c r="DQ188" s="185" t="s">
        <v>84</v>
      </c>
      <c r="DR188" s="157" t="s">
        <v>84</v>
      </c>
      <c r="DS188" s="124" t="s">
        <v>63</v>
      </c>
      <c r="DT188" s="181" t="s">
        <v>42</v>
      </c>
      <c r="DU188" s="169" t="s">
        <v>59</v>
      </c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4">
        <f>SUM(DN137, -DN139)</f>
        <v>4.2099999999999999E-2</v>
      </c>
      <c r="DO189" s="350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45">
        <f>SUM(DR141, -DR142)</f>
        <v>4.6600000000000003E-2</v>
      </c>
      <c r="DS189" s="117">
        <f>SUM(DS142, -DS143)</f>
        <v>4.7799999999999995E-2</v>
      </c>
      <c r="DT189" s="180">
        <f>SUM(DT137, -DT140)</f>
        <v>4.0500000000000001E-2</v>
      </c>
      <c r="DU189" s="116">
        <f>SUM(DU139, -DU141)</f>
        <v>4.0500000000000001E-2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3" t="s">
        <v>49</v>
      </c>
      <c r="DO190" s="349"/>
      <c r="DP190" s="120" t="s">
        <v>36</v>
      </c>
      <c r="DQ190" s="184" t="s">
        <v>45</v>
      </c>
      <c r="DR190" s="201" t="s">
        <v>59</v>
      </c>
      <c r="DS190" s="123" t="s">
        <v>49</v>
      </c>
      <c r="DT190" s="178" t="s">
        <v>65</v>
      </c>
      <c r="DU190" s="120" t="s">
        <v>42</v>
      </c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4">
        <f>SUM(DN138, -DN139)</f>
        <v>3.4299999999999997E-2</v>
      </c>
      <c r="DO191" s="350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54">
        <f>SUM(DR138, -DR141)</f>
        <v>3.4700000000000002E-2</v>
      </c>
      <c r="DS191" s="121">
        <f>SUM(DS138, -DS141)</f>
        <v>4.3799999999999999E-2</v>
      </c>
      <c r="DT191" s="180">
        <f>SUM(DT140, -DT142)</f>
        <v>3.9E-2</v>
      </c>
      <c r="DU191" s="121">
        <f>SUM(DU137, -DU140)</f>
        <v>3.9800000000000002E-2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3" t="s">
        <v>48</v>
      </c>
      <c r="DO192" s="349"/>
      <c r="DP192" s="123" t="s">
        <v>45</v>
      </c>
      <c r="DQ192" s="181" t="s">
        <v>36</v>
      </c>
      <c r="DR192" s="155" t="s">
        <v>45</v>
      </c>
      <c r="DS192" s="123" t="s">
        <v>45</v>
      </c>
      <c r="DT192" s="184" t="s">
        <v>49</v>
      </c>
      <c r="DU192" s="123" t="s">
        <v>49</v>
      </c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4">
        <f>SUM(DN139, -DN141)</f>
        <v>2.35E-2</v>
      </c>
      <c r="DO193" s="350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167">
        <f>SUM(DR139, -DR141)</f>
        <v>3.3399999999999999E-2</v>
      </c>
      <c r="DS193" s="209">
        <f>SUM(DS138, -DS140)</f>
        <v>4.1599999999999998E-2</v>
      </c>
      <c r="DT193" s="180">
        <f>SUM(DT138, -DT140)</f>
        <v>3.2099999999999997E-2</v>
      </c>
      <c r="DU193" s="121">
        <f>SUM(DU138, -DU140)</f>
        <v>2.76E-2</v>
      </c>
      <c r="DV193" s="6">
        <f>SUM(DV182, -DV189,)</f>
        <v>0</v>
      </c>
      <c r="DW193" s="6">
        <f t="shared" ref="DW193:DZ193" si="443">SUM(DW182, -DW189)</f>
        <v>0</v>
      </c>
      <c r="DX193" s="6">
        <f t="shared" si="443"/>
        <v>0</v>
      </c>
      <c r="DY193" s="6">
        <f t="shared" si="443"/>
        <v>0</v>
      </c>
      <c r="DZ193" s="6">
        <f t="shared" si="443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44">SUM(EC182, -EC189)</f>
        <v>0</v>
      </c>
      <c r="ED193" s="6">
        <f t="shared" si="444"/>
        <v>0</v>
      </c>
      <c r="EE193" s="6">
        <f t="shared" si="444"/>
        <v>0</v>
      </c>
      <c r="EF193" s="6">
        <f t="shared" si="444"/>
        <v>0</v>
      </c>
      <c r="EG193" s="6">
        <f t="shared" si="444"/>
        <v>0</v>
      </c>
      <c r="EH193" s="6">
        <f t="shared" si="444"/>
        <v>0</v>
      </c>
      <c r="EI193" s="6">
        <f t="shared" si="444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45">SUM(EM182, -EM189)</f>
        <v>0</v>
      </c>
      <c r="EN193" s="6">
        <f t="shared" si="445"/>
        <v>0</v>
      </c>
      <c r="EO193" s="6">
        <f t="shared" si="445"/>
        <v>0</v>
      </c>
      <c r="EP193" s="6">
        <f t="shared" si="445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46">SUM(ES182, -ES189)</f>
        <v>0</v>
      </c>
      <c r="ET193" s="6">
        <f t="shared" si="446"/>
        <v>0</v>
      </c>
      <c r="EU193" s="6">
        <f t="shared" si="446"/>
        <v>0</v>
      </c>
      <c r="EV193" s="6">
        <f t="shared" si="446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47">SUM(EY182, -EY189)</f>
        <v>0</v>
      </c>
      <c r="EZ193" s="6">
        <f t="shared" si="447"/>
        <v>0</v>
      </c>
      <c r="FA193" s="6">
        <f t="shared" si="447"/>
        <v>0</v>
      </c>
      <c r="FB193" s="6">
        <f t="shared" si="447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48">SUM(FE182, -FE189)</f>
        <v>0</v>
      </c>
      <c r="FF193" s="6">
        <f t="shared" si="448"/>
        <v>0</v>
      </c>
      <c r="FG193" s="6">
        <f t="shared" si="448"/>
        <v>0</v>
      </c>
      <c r="FH193" s="6">
        <f t="shared" si="448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49">SUM(FK182, -FK189)</f>
        <v>0</v>
      </c>
      <c r="FL193" s="6">
        <f t="shared" si="449"/>
        <v>0</v>
      </c>
      <c r="FM193" s="6">
        <f t="shared" si="449"/>
        <v>0</v>
      </c>
      <c r="FN193" s="6">
        <f t="shared" si="449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50">SUM(FQ182, -FQ189)</f>
        <v>0</v>
      </c>
      <c r="FR193" s="6">
        <f t="shared" si="450"/>
        <v>0</v>
      </c>
      <c r="FS193" s="6">
        <f t="shared" si="450"/>
        <v>0</v>
      </c>
      <c r="FT193" s="6">
        <f t="shared" si="450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51">SUM(FW182, -FW189)</f>
        <v>0</v>
      </c>
      <c r="FX193" s="6">
        <f t="shared" si="451"/>
        <v>0</v>
      </c>
      <c r="FY193" s="6">
        <f t="shared" si="451"/>
        <v>0</v>
      </c>
      <c r="FZ193" s="6">
        <f t="shared" si="451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52">SUM(GC182, -GC189)</f>
        <v>0</v>
      </c>
      <c r="GD193" s="6">
        <f t="shared" si="452"/>
        <v>0</v>
      </c>
      <c r="GE193" s="6">
        <f t="shared" si="452"/>
        <v>0</v>
      </c>
      <c r="GF193" s="6">
        <f t="shared" si="452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53">SUM(GI182, -GI189)</f>
        <v>0</v>
      </c>
      <c r="GJ193" s="6">
        <f t="shared" si="453"/>
        <v>0</v>
      </c>
      <c r="GK193" s="6">
        <f t="shared" si="453"/>
        <v>0</v>
      </c>
      <c r="GL193" s="6">
        <f t="shared" si="453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54">SUM(GO182, -GO189)</f>
        <v>0</v>
      </c>
      <c r="GP193" s="6">
        <f t="shared" si="454"/>
        <v>0</v>
      </c>
      <c r="GQ193" s="6">
        <f t="shared" si="454"/>
        <v>0</v>
      </c>
      <c r="GR193" s="6">
        <f t="shared" si="454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55">SUM(GU182, -GU189)</f>
        <v>0</v>
      </c>
      <c r="GV193" s="6">
        <f t="shared" si="455"/>
        <v>0</v>
      </c>
      <c r="GW193" s="6">
        <f t="shared" si="455"/>
        <v>0</v>
      </c>
      <c r="GX193" s="6">
        <f t="shared" si="455"/>
        <v>0</v>
      </c>
      <c r="GY193" s="6">
        <f t="shared" si="455"/>
        <v>0</v>
      </c>
      <c r="GZ193" s="6">
        <f t="shared" si="455"/>
        <v>0</v>
      </c>
      <c r="HA193" s="6">
        <f t="shared" si="455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1" t="s">
        <v>42</v>
      </c>
      <c r="DO194" s="349"/>
      <c r="DP194" s="120" t="s">
        <v>41</v>
      </c>
      <c r="DQ194" s="181" t="s">
        <v>41</v>
      </c>
      <c r="DR194" s="159" t="s">
        <v>36</v>
      </c>
      <c r="DS194" s="169" t="s">
        <v>68</v>
      </c>
      <c r="DT194" s="178" t="s">
        <v>60</v>
      </c>
      <c r="DU194" s="122" t="s">
        <v>84</v>
      </c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4">
        <f>SUM(DN136, -DN138)</f>
        <v>1.8300000000000004E-2</v>
      </c>
      <c r="DO195" s="350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45">
        <f>SUM(DR137, -DR139)</f>
        <v>3.2000000000000001E-2</v>
      </c>
      <c r="DS195" s="117">
        <f>SUM(DS139, -DS141)</f>
        <v>3.5500000000000004E-2</v>
      </c>
      <c r="DT195" s="180">
        <f>SUM(DT140, -DT141)</f>
        <v>2.06E-2</v>
      </c>
      <c r="DU195" s="117">
        <f>SUM(DU141, -DU142)</f>
        <v>2.4299999999999999E-2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2" t="s">
        <v>59</v>
      </c>
      <c r="DO196" s="349"/>
      <c r="DP196" s="120" t="s">
        <v>42</v>
      </c>
      <c r="DQ196" s="187" t="s">
        <v>68</v>
      </c>
      <c r="DR196" s="201" t="s">
        <v>68</v>
      </c>
      <c r="DS196" s="120" t="s">
        <v>41</v>
      </c>
      <c r="DT196" s="181" t="s">
        <v>41</v>
      </c>
      <c r="DU196" s="169" t="s">
        <v>68</v>
      </c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6">
        <f>SUM(DN140, -DN141)</f>
        <v>1.2700000000000001E-2</v>
      </c>
      <c r="DO197" s="350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45">
        <f>SUM(DR138, -DR140)</f>
        <v>3.1699999999999999E-2</v>
      </c>
      <c r="DS197" s="121">
        <f>SUM(DS137, -DS139)</f>
        <v>3.4200000000000001E-2</v>
      </c>
      <c r="DT197" s="180">
        <f>SUM(DT137, -DT139)</f>
        <v>2.0299999999999999E-2</v>
      </c>
      <c r="DU197" s="117">
        <f>SUM(DU139, -DU140)</f>
        <v>2.3100000000000002E-2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3" t="s">
        <v>45</v>
      </c>
      <c r="DO198" s="349"/>
      <c r="DP198" s="189" t="s">
        <v>37</v>
      </c>
      <c r="DQ198" s="184" t="s">
        <v>49</v>
      </c>
      <c r="DR198" s="159" t="s">
        <v>41</v>
      </c>
      <c r="DS198" s="169" t="s">
        <v>59</v>
      </c>
      <c r="DT198" s="187" t="s">
        <v>68</v>
      </c>
      <c r="DU198" s="118" t="s">
        <v>60</v>
      </c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40">
        <f>SUM(DN139, -DN140)</f>
        <v>1.0799999999999999E-2</v>
      </c>
      <c r="DO199" s="350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47">
        <f>SUM(DR137, -DR138)</f>
        <v>3.0700000000000002E-2</v>
      </c>
      <c r="DS199" s="116">
        <f>SUM(DS139, -DS140)</f>
        <v>3.3299999999999996E-2</v>
      </c>
      <c r="DT199" s="177">
        <f>SUM(DT139, -DT140)</f>
        <v>2.0199999999999999E-2</v>
      </c>
      <c r="DU199" s="121">
        <f>SUM(DU140, -DU141)</f>
        <v>1.7399999999999999E-2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1" t="s">
        <v>37</v>
      </c>
      <c r="DO200" s="349"/>
      <c r="DP200" s="118" t="s">
        <v>49</v>
      </c>
      <c r="DQ200" s="200" t="s">
        <v>37</v>
      </c>
      <c r="DR200" s="155" t="s">
        <v>49</v>
      </c>
      <c r="DS200" s="120" t="s">
        <v>36</v>
      </c>
      <c r="DT200" s="185" t="s">
        <v>84</v>
      </c>
      <c r="DU200" s="120" t="s">
        <v>41</v>
      </c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4">
        <f>SUM(DN136, -DN137)</f>
        <v>1.0500000000000002E-2</v>
      </c>
      <c r="DO201" s="350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47">
        <f>SUM(DR139, -DR140)</f>
        <v>3.0399999999999996E-2</v>
      </c>
      <c r="DS201" s="117">
        <f>SUM(DS137, -DS138)</f>
        <v>2.5900000000000003E-2</v>
      </c>
      <c r="DT201" s="177">
        <f>SUM(DT141, -DT142)</f>
        <v>1.8399999999999996E-2</v>
      </c>
      <c r="DU201" s="121">
        <f>SUM(DU137, -DU139)</f>
        <v>1.67E-2</v>
      </c>
      <c r="DV201" s="6">
        <f>SUM(DV190, -DV197,)</f>
        <v>0</v>
      </c>
      <c r="DW201" s="6">
        <f t="shared" ref="DW201:DZ201" si="456">SUM(DW190, -DW197)</f>
        <v>0</v>
      </c>
      <c r="DX201" s="6">
        <f t="shared" si="456"/>
        <v>0</v>
      </c>
      <c r="DY201" s="6">
        <f t="shared" si="456"/>
        <v>0</v>
      </c>
      <c r="DZ201" s="6">
        <f t="shared" si="456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57">SUM(EC190, -EC197)</f>
        <v>0</v>
      </c>
      <c r="ED201" s="6">
        <f t="shared" si="457"/>
        <v>0</v>
      </c>
      <c r="EE201" s="6">
        <f t="shared" si="457"/>
        <v>0</v>
      </c>
      <c r="EF201" s="6">
        <f t="shared" si="457"/>
        <v>0</v>
      </c>
      <c r="EG201" s="6">
        <f t="shared" si="457"/>
        <v>0</v>
      </c>
      <c r="EH201" s="6">
        <f t="shared" si="457"/>
        <v>0</v>
      </c>
      <c r="EI201" s="6">
        <f t="shared" si="457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58">SUM(EM190, -EM197)</f>
        <v>0</v>
      </c>
      <c r="EN201" s="6">
        <f t="shared" si="458"/>
        <v>0</v>
      </c>
      <c r="EO201" s="6">
        <f t="shared" si="458"/>
        <v>0</v>
      </c>
      <c r="EP201" s="6">
        <f t="shared" si="458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59">SUM(ES190, -ES197)</f>
        <v>0</v>
      </c>
      <c r="ET201" s="6">
        <f t="shared" si="459"/>
        <v>0</v>
      </c>
      <c r="EU201" s="6">
        <f t="shared" si="459"/>
        <v>0</v>
      </c>
      <c r="EV201" s="6">
        <f t="shared" si="459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60">SUM(EY190, -EY197)</f>
        <v>0</v>
      </c>
      <c r="EZ201" s="6">
        <f t="shared" si="460"/>
        <v>0</v>
      </c>
      <c r="FA201" s="6">
        <f t="shared" si="460"/>
        <v>0</v>
      </c>
      <c r="FB201" s="6">
        <f t="shared" si="460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61">SUM(FE190, -FE197)</f>
        <v>0</v>
      </c>
      <c r="FF201" s="6">
        <f t="shared" si="461"/>
        <v>0</v>
      </c>
      <c r="FG201" s="6">
        <f t="shared" si="461"/>
        <v>0</v>
      </c>
      <c r="FH201" s="6">
        <f t="shared" si="461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62">SUM(FK190, -FK197)</f>
        <v>0</v>
      </c>
      <c r="FL201" s="6">
        <f t="shared" si="462"/>
        <v>0</v>
      </c>
      <c r="FM201" s="6">
        <f t="shared" si="462"/>
        <v>0</v>
      </c>
      <c r="FN201" s="6">
        <f t="shared" si="462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63">SUM(FQ190, -FQ197)</f>
        <v>0</v>
      </c>
      <c r="FR201" s="6">
        <f t="shared" si="463"/>
        <v>0</v>
      </c>
      <c r="FS201" s="6">
        <f t="shared" si="463"/>
        <v>0</v>
      </c>
      <c r="FT201" s="6">
        <f t="shared" si="463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64">SUM(FW190, -FW197)</f>
        <v>0</v>
      </c>
      <c r="FX201" s="6">
        <f t="shared" si="464"/>
        <v>0</v>
      </c>
      <c r="FY201" s="6">
        <f t="shared" si="464"/>
        <v>0</v>
      </c>
      <c r="FZ201" s="6">
        <f t="shared" si="464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65">SUM(GC190, -GC197)</f>
        <v>0</v>
      </c>
      <c r="GD201" s="6">
        <f t="shared" si="465"/>
        <v>0</v>
      </c>
      <c r="GE201" s="6">
        <f t="shared" si="465"/>
        <v>0</v>
      </c>
      <c r="GF201" s="6">
        <f t="shared" si="465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66">SUM(GI190, -GI197)</f>
        <v>0</v>
      </c>
      <c r="GJ201" s="6">
        <f t="shared" si="466"/>
        <v>0</v>
      </c>
      <c r="GK201" s="6">
        <f t="shared" si="466"/>
        <v>0</v>
      </c>
      <c r="GL201" s="6">
        <f t="shared" si="466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67">SUM(GO190, -GO197)</f>
        <v>0</v>
      </c>
      <c r="GP201" s="6">
        <f t="shared" si="467"/>
        <v>0</v>
      </c>
      <c r="GQ201" s="6">
        <f t="shared" si="467"/>
        <v>0</v>
      </c>
      <c r="GR201" s="6">
        <f t="shared" si="467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68">SUM(GU190, -GU197)</f>
        <v>0</v>
      </c>
      <c r="GV201" s="6">
        <f t="shared" si="468"/>
        <v>0</v>
      </c>
      <c r="GW201" s="6">
        <f t="shared" si="468"/>
        <v>0</v>
      </c>
      <c r="GX201" s="6">
        <f t="shared" si="468"/>
        <v>0</v>
      </c>
      <c r="GY201" s="6">
        <f t="shared" si="468"/>
        <v>0</v>
      </c>
      <c r="GZ201" s="6">
        <f t="shared" si="468"/>
        <v>0</v>
      </c>
      <c r="HA201" s="6">
        <f t="shared" si="468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5" t="s">
        <v>55</v>
      </c>
      <c r="DO202" s="349"/>
      <c r="DP202" s="169" t="s">
        <v>48</v>
      </c>
      <c r="DQ202" s="178" t="s">
        <v>60</v>
      </c>
      <c r="DR202" s="143" t="s">
        <v>60</v>
      </c>
      <c r="DS202" s="123" t="s">
        <v>48</v>
      </c>
      <c r="DT202" s="184" t="s">
        <v>48</v>
      </c>
      <c r="DU202" s="120" t="s">
        <v>36</v>
      </c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2">
        <f>SUM(DN137, -DN138)</f>
        <v>7.8000000000000014E-3</v>
      </c>
      <c r="DO203" s="350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47">
        <f>SUM(DR140, -DR141)</f>
        <v>3.0000000000000009E-3</v>
      </c>
      <c r="DS203" s="121">
        <f>SUM(DS138, -DS139)</f>
        <v>8.2999999999999984E-3</v>
      </c>
      <c r="DT203" s="180">
        <f>SUM(DT138, -DT139)</f>
        <v>1.1899999999999999E-2</v>
      </c>
      <c r="DU203" s="117">
        <f>SUM(DU137, -DU138)</f>
        <v>1.2199999999999999E-2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8" t="s">
        <v>63</v>
      </c>
      <c r="DO204" s="349"/>
      <c r="DP204" s="118" t="s">
        <v>68</v>
      </c>
      <c r="DQ204" s="187" t="s">
        <v>48</v>
      </c>
      <c r="DR204" s="201" t="s">
        <v>48</v>
      </c>
      <c r="DS204" s="122" t="s">
        <v>60</v>
      </c>
      <c r="DT204" s="181" t="s">
        <v>36</v>
      </c>
      <c r="DU204" s="123" t="s">
        <v>48</v>
      </c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9">
        <f>SUM(DN142, -DN143)</f>
        <v>1.2999999999999956E-3</v>
      </c>
      <c r="DO205" s="351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49">
        <f>SUM(DR138, -DR139)</f>
        <v>1.3000000000000025E-3</v>
      </c>
      <c r="DS205" s="119">
        <f>SUM(DS140, -DS141)</f>
        <v>2.2000000000000006E-3</v>
      </c>
      <c r="DT205" s="188">
        <f>SUM(DT137, -DT138)</f>
        <v>8.4000000000000012E-3</v>
      </c>
      <c r="DU205" s="121">
        <f>SUM(DU138, -DU139)</f>
        <v>4.4999999999999988E-3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DI46">
      <selection activeCell="DQ39" sqref="DQ39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2019-02-27T08:20:17Z</dcterms:modified>
</cp:coreProperties>
</file>