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205" i="1" l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DA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DE203" i="1"/>
  <c r="DD203" i="1"/>
  <c r="DC203" i="1"/>
  <c r="DB203" i="1"/>
  <c r="CZ203" i="1"/>
  <c r="CY203" i="1"/>
  <c r="CX203" i="1"/>
  <c r="CW203" i="1"/>
  <c r="CV203" i="1"/>
  <c r="EH199" i="1"/>
  <c r="EE199" i="1"/>
  <c r="DY199" i="1"/>
  <c r="DS199" i="1"/>
  <c r="DM199" i="1"/>
  <c r="DG199" i="1"/>
  <c r="DA199" i="1"/>
  <c r="EH197" i="1"/>
  <c r="EE197" i="1"/>
  <c r="EE201" i="1" s="1"/>
  <c r="DY197" i="1"/>
  <c r="DY201" i="1" s="1"/>
  <c r="DS197" i="1"/>
  <c r="DM197" i="1"/>
  <c r="DM201" i="1" s="1"/>
  <c r="DG197" i="1"/>
  <c r="DG201" i="1" s="1"/>
  <c r="DA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DE195" i="1"/>
  <c r="DD195" i="1"/>
  <c r="DC195" i="1"/>
  <c r="DC205" i="1" s="1"/>
  <c r="DB195" i="1"/>
  <c r="CZ195" i="1"/>
  <c r="CY195" i="1"/>
  <c r="CX195" i="1"/>
  <c r="CW195" i="1"/>
  <c r="CW205" i="1" s="1"/>
  <c r="CV195" i="1"/>
  <c r="EH191" i="1"/>
  <c r="EE191" i="1"/>
  <c r="DY191" i="1"/>
  <c r="DS191" i="1"/>
  <c r="DM191" i="1"/>
  <c r="DG191" i="1"/>
  <c r="DA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DE189" i="1"/>
  <c r="DD189" i="1"/>
  <c r="DD193" i="1" s="1"/>
  <c r="DC189" i="1"/>
  <c r="DC199" i="1" s="1"/>
  <c r="DB189" i="1"/>
  <c r="CZ189" i="1"/>
  <c r="CZ193" i="1" s="1"/>
  <c r="CY189" i="1"/>
  <c r="CY193" i="1" s="1"/>
  <c r="CX189" i="1"/>
  <c r="CW189" i="1"/>
  <c r="CV189" i="1"/>
  <c r="EH185" i="1"/>
  <c r="EE185" i="1"/>
  <c r="DY185" i="1"/>
  <c r="DS185" i="1"/>
  <c r="DM185" i="1"/>
  <c r="DG185" i="1"/>
  <c r="DA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DE183" i="1"/>
  <c r="DD183" i="1"/>
  <c r="DC183" i="1"/>
  <c r="DC187" i="1" s="1"/>
  <c r="DC197" i="1" s="1"/>
  <c r="DC201" i="1" s="1"/>
  <c r="DB183" i="1"/>
  <c r="DB187" i="1" s="1"/>
  <c r="CZ183" i="1"/>
  <c r="CY183" i="1"/>
  <c r="CX183" i="1"/>
  <c r="CX187" i="1" s="1"/>
  <c r="CW183" i="1"/>
  <c r="CW187" i="1" s="1"/>
  <c r="CW197" i="1" s="1"/>
  <c r="CW201" i="1" s="1"/>
  <c r="CV183" i="1"/>
  <c r="EH179" i="1"/>
  <c r="EE179" i="1"/>
  <c r="DY179" i="1"/>
  <c r="DS179" i="1"/>
  <c r="DM179" i="1"/>
  <c r="DG179" i="1"/>
  <c r="DA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DE177" i="1"/>
  <c r="DD177" i="1"/>
  <c r="DD181" i="1" s="1"/>
  <c r="DC177" i="1"/>
  <c r="DC181" i="1" s="1"/>
  <c r="DC191" i="1" s="1"/>
  <c r="DB177" i="1"/>
  <c r="CZ177" i="1"/>
  <c r="CY177" i="1"/>
  <c r="CY181" i="1" s="1"/>
  <c r="CX177" i="1"/>
  <c r="CW177" i="1"/>
  <c r="CW181" i="1" s="1"/>
  <c r="CW191" i="1" s="1"/>
  <c r="CV177" i="1"/>
  <c r="CV181" i="1" s="1"/>
  <c r="EH173" i="1"/>
  <c r="EE173" i="1"/>
  <c r="DY173" i="1"/>
  <c r="DS173" i="1"/>
  <c r="DM173" i="1"/>
  <c r="DG173" i="1"/>
  <c r="DA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DE171" i="1"/>
  <c r="DD171" i="1"/>
  <c r="DC171" i="1"/>
  <c r="DC175" i="1" s="1"/>
  <c r="DC185" i="1" s="1"/>
  <c r="DB171" i="1"/>
  <c r="DB175" i="1" s="1"/>
  <c r="CZ171" i="1"/>
  <c r="CY171" i="1"/>
  <c r="CY175" i="1" s="1"/>
  <c r="CX171" i="1"/>
  <c r="CX175" i="1" s="1"/>
  <c r="CW171" i="1"/>
  <c r="CW175" i="1" s="1"/>
  <c r="CW185" i="1" s="1"/>
  <c r="CV171" i="1"/>
  <c r="EH167" i="1"/>
  <c r="EE167" i="1"/>
  <c r="DY167" i="1"/>
  <c r="DS167" i="1"/>
  <c r="DM167" i="1"/>
  <c r="DG167" i="1"/>
  <c r="DA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DE165" i="1"/>
  <c r="DE169" i="1" s="1"/>
  <c r="DD165" i="1"/>
  <c r="DC165" i="1"/>
  <c r="DC169" i="1" s="1"/>
  <c r="DC179" i="1" s="1"/>
  <c r="DB165" i="1"/>
  <c r="CZ165" i="1"/>
  <c r="CY165" i="1"/>
  <c r="CY169" i="1" s="1"/>
  <c r="CX165" i="1"/>
  <c r="CW165" i="1"/>
  <c r="CW169" i="1" s="1"/>
  <c r="CW179" i="1" s="1"/>
  <c r="CV165" i="1"/>
  <c r="CV169" i="1" s="1"/>
  <c r="EH161" i="1"/>
  <c r="EE161" i="1"/>
  <c r="DY161" i="1"/>
  <c r="DS161" i="1"/>
  <c r="DM161" i="1"/>
  <c r="DG161" i="1"/>
  <c r="DA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DE159" i="1"/>
  <c r="DD159" i="1"/>
  <c r="DD163" i="1" s="1"/>
  <c r="DC159" i="1"/>
  <c r="DC163" i="1" s="1"/>
  <c r="DC173" i="1" s="1"/>
  <c r="DB159" i="1"/>
  <c r="DB163" i="1" s="1"/>
  <c r="CZ159" i="1"/>
  <c r="CZ163" i="1" s="1"/>
  <c r="CY159" i="1"/>
  <c r="CX159" i="1"/>
  <c r="CX163" i="1" s="1"/>
  <c r="CW159" i="1"/>
  <c r="CW163" i="1" s="1"/>
  <c r="CW173" i="1" s="1"/>
  <c r="CV159" i="1"/>
  <c r="CV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CW155" i="1"/>
  <c r="CV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DE153" i="1"/>
  <c r="DE157" i="1" s="1"/>
  <c r="DD153" i="1"/>
  <c r="DD157" i="1" s="1"/>
  <c r="DC153" i="1"/>
  <c r="DC157" i="1" s="1"/>
  <c r="DC167" i="1" s="1"/>
  <c r="DB153" i="1"/>
  <c r="DB161" i="1" s="1"/>
  <c r="DA153" i="1"/>
  <c r="DA157" i="1" s="1"/>
  <c r="CZ153" i="1"/>
  <c r="CZ157" i="1" s="1"/>
  <c r="CY153" i="1"/>
  <c r="CX153" i="1"/>
  <c r="CX161" i="1" s="1"/>
  <c r="CW153" i="1"/>
  <c r="CW157" i="1" s="1"/>
  <c r="CW167" i="1" s="1"/>
  <c r="CV153" i="1"/>
  <c r="CV15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DE151" i="1"/>
  <c r="DD151" i="1"/>
  <c r="DC151" i="1"/>
  <c r="DC161" i="1" s="1"/>
  <c r="DB151" i="1"/>
  <c r="DA151" i="1"/>
  <c r="CZ151" i="1"/>
  <c r="CY151" i="1"/>
  <c r="CX151" i="1"/>
  <c r="CW151" i="1"/>
  <c r="CW161" i="1" s="1"/>
  <c r="CV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DB179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DB157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DE179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D173" i="1"/>
  <c r="DD169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CY161" i="1"/>
  <c r="CY157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CY167" i="1"/>
  <c r="CY163" i="1"/>
  <c r="DE175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CY197" i="1"/>
  <c r="CY201" i="1" s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CX157" i="1"/>
  <c r="DR157" i="1"/>
  <c r="ED157" i="1"/>
  <c r="CV173" i="1"/>
  <c r="CZ173" i="1"/>
  <c r="DT173" i="1"/>
  <c r="DX173" i="1"/>
  <c r="CZ169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DE161" i="1"/>
  <c r="ED173" i="1"/>
  <c r="ED169" i="1"/>
  <c r="EB179" i="1"/>
  <c r="EB175" i="1"/>
  <c r="CY173" i="1"/>
  <c r="CV167" i="1"/>
  <c r="CZ167" i="1"/>
  <c r="DD167" i="1"/>
  <c r="DM159" i="1"/>
  <c r="DQ167" i="1"/>
  <c r="DQ163" i="1"/>
  <c r="CZ161" i="1"/>
  <c r="DT161" i="1"/>
  <c r="EB161" i="1"/>
  <c r="EG161" i="1"/>
  <c r="DS163" i="1"/>
  <c r="DE173" i="1"/>
  <c r="DN173" i="1"/>
  <c r="DN169" i="1"/>
  <c r="DR173" i="1"/>
  <c r="DR169" i="1"/>
  <c r="DV173" i="1"/>
  <c r="DV169" i="1"/>
  <c r="DB167" i="1"/>
  <c r="DV167" i="1"/>
  <c r="CV179" i="1"/>
  <c r="CV175" i="1"/>
  <c r="CZ179" i="1"/>
  <c r="CZ175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DD175" i="1"/>
  <c r="DD179" i="1"/>
  <c r="EC181" i="1"/>
  <c r="DK157" i="1"/>
  <c r="DS157" i="1"/>
  <c r="DA159" i="1"/>
  <c r="DE167" i="1"/>
  <c r="DE163" i="1"/>
  <c r="DW167" i="1"/>
  <c r="EF167" i="1"/>
  <c r="DH161" i="1"/>
  <c r="DP161" i="1"/>
  <c r="EC161" i="1"/>
  <c r="DB173" i="1"/>
  <c r="DB169" i="1"/>
  <c r="DF173" i="1"/>
  <c r="DF169" i="1"/>
  <c r="DJ173" i="1"/>
  <c r="DJ169" i="1"/>
  <c r="DF167" i="1"/>
  <c r="DN167" i="1"/>
  <c r="DF179" i="1"/>
  <c r="DP179" i="1"/>
  <c r="DP175" i="1"/>
  <c r="DZ179" i="1"/>
  <c r="ED179" i="1"/>
  <c r="DE185" i="1"/>
  <c r="DE181" i="1"/>
  <c r="CW193" i="1"/>
  <c r="CW199" i="1"/>
  <c r="DE193" i="1"/>
  <c r="DE197" i="1"/>
  <c r="DJ193" i="1"/>
  <c r="DJ197" i="1"/>
  <c r="DT167" i="1"/>
  <c r="DX167" i="1"/>
  <c r="EB167" i="1"/>
  <c r="EG167" i="1"/>
  <c r="EG163" i="1"/>
  <c r="CV161" i="1"/>
  <c r="DD161" i="1"/>
  <c r="DQ161" i="1"/>
  <c r="DX161" i="1"/>
  <c r="CX173" i="1"/>
  <c r="CX169" i="1"/>
  <c r="EC173" i="1"/>
  <c r="EG173" i="1"/>
  <c r="CX167" i="1"/>
  <c r="CX179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CX185" i="1"/>
  <c r="CX181" i="1"/>
  <c r="DB185" i="1"/>
  <c r="DB181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DD191" i="1"/>
  <c r="DD187" i="1"/>
  <c r="EB191" i="1"/>
  <c r="EB187" i="1"/>
  <c r="CY185" i="1"/>
  <c r="DK185" i="1"/>
  <c r="DW185" i="1"/>
  <c r="CV191" i="1"/>
  <c r="CV187" i="1"/>
  <c r="CZ191" i="1"/>
  <c r="CZ187" i="1"/>
  <c r="DE191" i="1"/>
  <c r="DT191" i="1"/>
  <c r="DT187" i="1"/>
  <c r="DX191" i="1"/>
  <c r="DX187" i="1"/>
  <c r="EC191" i="1"/>
  <c r="EI185" i="1"/>
  <c r="EE203" i="1"/>
  <c r="CY179" i="1"/>
  <c r="DK179" i="1"/>
  <c r="DW179" i="1"/>
  <c r="EI179" i="1"/>
  <c r="CV185" i="1"/>
  <c r="CZ185" i="1"/>
  <c r="DD185" i="1"/>
  <c r="DH181" i="1"/>
  <c r="DH185" i="1"/>
  <c r="DL181" i="1"/>
  <c r="DL185" i="1"/>
  <c r="DP181" i="1"/>
  <c r="DP185" i="1"/>
  <c r="CZ181" i="1"/>
  <c r="DP191" i="1"/>
  <c r="DP187" i="1"/>
  <c r="DN193" i="1"/>
  <c r="DN197" i="1"/>
  <c r="DR193" i="1"/>
  <c r="DR197" i="1"/>
  <c r="DT185" i="1"/>
  <c r="DX185" i="1"/>
  <c r="EB185" i="1"/>
  <c r="EF185" i="1"/>
  <c r="CY187" i="1"/>
  <c r="CX193" i="1"/>
  <c r="CX197" i="1"/>
  <c r="DB193" i="1"/>
  <c r="DB197" i="1"/>
  <c r="DF193" i="1"/>
  <c r="DF197" i="1"/>
  <c r="DK197" i="1"/>
  <c r="EG191" i="1"/>
  <c r="CX191" i="1"/>
  <c r="DB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CY191" i="1"/>
  <c r="DK191" i="1"/>
  <c r="DW191" i="1"/>
  <c r="EI191" i="1"/>
  <c r="EI199" i="1" s="1"/>
  <c r="DE187" i="1"/>
  <c r="DR187" i="1"/>
  <c r="DW187" i="1"/>
  <c r="EC187" i="1"/>
  <c r="DV193" i="1"/>
  <c r="DV197" i="1"/>
  <c r="DZ197" i="1"/>
  <c r="DK193" i="1"/>
  <c r="DU193" i="1"/>
  <c r="EA193" i="1"/>
  <c r="DA203" i="1"/>
  <c r="DQ197" i="1"/>
  <c r="EG197" i="1"/>
  <c r="CV197" i="1"/>
  <c r="CZ197" i="1"/>
  <c r="DD197" i="1"/>
  <c r="DH197" i="1"/>
  <c r="DL197" i="1"/>
  <c r="DP197" i="1"/>
  <c r="DT197" i="1"/>
  <c r="DX197" i="1"/>
  <c r="EB197" i="1"/>
  <c r="EF197" i="1"/>
  <c r="CV193" i="1"/>
  <c r="DL193" i="1"/>
  <c r="DW193" i="1"/>
  <c r="EB193" i="1"/>
  <c r="DM203" i="1"/>
  <c r="EC197" i="1"/>
  <c r="EH203" i="1"/>
  <c r="EH201" i="1"/>
  <c r="DG203" i="1"/>
  <c r="DC193" i="1"/>
  <c r="DH193" i="1"/>
  <c r="DX193" i="1"/>
  <c r="EI193" i="1"/>
  <c r="DY203" i="1"/>
  <c r="DA201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CX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CY199" i="1"/>
  <c r="GX114" i="1"/>
  <c r="GJ114" i="1"/>
  <c r="DV199" i="1"/>
  <c r="DF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B199" i="1"/>
  <c r="DP199" i="1"/>
  <c r="FT114" i="1"/>
  <c r="IX114" i="1"/>
  <c r="IU114" i="1"/>
  <c r="JQ120" i="1"/>
  <c r="DE199" i="1"/>
  <c r="DX205" i="1"/>
  <c r="DX201" i="1"/>
  <c r="DH205" i="1"/>
  <c r="DH201" i="1"/>
  <c r="DV201" i="1"/>
  <c r="DV205" i="1"/>
  <c r="DW205" i="1"/>
  <c r="DN201" i="1"/>
  <c r="DN205" i="1"/>
  <c r="CV199" i="1"/>
  <c r="EB199" i="1"/>
  <c r="CY205" i="1"/>
  <c r="EF199" i="1"/>
  <c r="DT205" i="1"/>
  <c r="DT201" i="1"/>
  <c r="DD205" i="1"/>
  <c r="DD201" i="1"/>
  <c r="DZ201" i="1"/>
  <c r="DZ205" i="1"/>
  <c r="EI201" i="1"/>
  <c r="EI205" i="1"/>
  <c r="DB201" i="1"/>
  <c r="DB205" i="1"/>
  <c r="DH199" i="1"/>
  <c r="DE205" i="1"/>
  <c r="DE201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CZ205" i="1"/>
  <c r="CZ201" i="1"/>
  <c r="EG205" i="1"/>
  <c r="EG201" i="1"/>
  <c r="ED201" i="1"/>
  <c r="ED205" i="1"/>
  <c r="DK201" i="1"/>
  <c r="DK205" i="1"/>
  <c r="DR201" i="1"/>
  <c r="DR205" i="1"/>
  <c r="CZ199" i="1"/>
  <c r="DD199" i="1"/>
  <c r="EB205" i="1"/>
  <c r="EB201" i="1"/>
  <c r="DL205" i="1"/>
  <c r="DL201" i="1"/>
  <c r="CV205" i="1"/>
  <c r="CV201" i="1"/>
  <c r="DQ205" i="1"/>
  <c r="DQ201" i="1"/>
  <c r="DF201" i="1"/>
  <c r="DF205" i="1"/>
  <c r="CX201" i="1"/>
  <c r="CX205" i="1"/>
  <c r="DT199" i="1"/>
  <c r="DL199" i="1"/>
  <c r="DJ201" i="1"/>
  <c r="DJ205" i="1"/>
  <c r="DA165" i="1"/>
  <c r="DA163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A171" i="1"/>
  <c r="DA169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DA175" i="1"/>
  <c r="DA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A183" i="1"/>
  <c r="DA181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DA187" i="1"/>
  <c r="DA189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A195" i="1"/>
  <c r="DA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DA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DE118" i="1"/>
  <c r="DD118" i="1"/>
  <c r="DC118" i="1"/>
  <c r="DB118" i="1"/>
  <c r="CZ118" i="1"/>
  <c r="CY118" i="1"/>
  <c r="CX118" i="1"/>
  <c r="CW118" i="1"/>
  <c r="CV118" i="1"/>
  <c r="B118" i="1"/>
  <c r="A118" i="1"/>
  <c r="EH114" i="1"/>
  <c r="EE114" i="1"/>
  <c r="DY114" i="1"/>
  <c r="DS114" i="1"/>
  <c r="DM114" i="1"/>
  <c r="DG114" i="1"/>
  <c r="DA114" i="1"/>
  <c r="EH112" i="1"/>
  <c r="EH116" i="1" s="1"/>
  <c r="EE112" i="1"/>
  <c r="DY112" i="1"/>
  <c r="DS112" i="1"/>
  <c r="DM112" i="1"/>
  <c r="DG112" i="1"/>
  <c r="DA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DE110" i="1"/>
  <c r="DD110" i="1"/>
  <c r="DC110" i="1"/>
  <c r="DC120" i="1" s="1"/>
  <c r="DB110" i="1"/>
  <c r="CZ110" i="1"/>
  <c r="CY110" i="1"/>
  <c r="CX110" i="1"/>
  <c r="CW110" i="1"/>
  <c r="CW120" i="1" s="1"/>
  <c r="CV110" i="1"/>
  <c r="B110" i="1"/>
  <c r="A110" i="1"/>
  <c r="A120" i="1" s="1"/>
  <c r="EH106" i="1"/>
  <c r="EE106" i="1"/>
  <c r="DY106" i="1"/>
  <c r="DS106" i="1"/>
  <c r="DM106" i="1"/>
  <c r="DG106" i="1"/>
  <c r="DA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DE104" i="1"/>
  <c r="DD104" i="1"/>
  <c r="DD108" i="1" s="1"/>
  <c r="DC104" i="1"/>
  <c r="DB104" i="1"/>
  <c r="CZ104" i="1"/>
  <c r="CY104" i="1"/>
  <c r="CX104" i="1"/>
  <c r="CW104" i="1"/>
  <c r="CV104" i="1"/>
  <c r="CV108" i="1" s="1"/>
  <c r="B104" i="1"/>
  <c r="A104" i="1"/>
  <c r="EH100" i="1"/>
  <c r="EE100" i="1"/>
  <c r="DY100" i="1"/>
  <c r="DS100" i="1"/>
  <c r="DM100" i="1"/>
  <c r="DG100" i="1"/>
  <c r="DA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DE98" i="1"/>
  <c r="DE102" i="1" s="1"/>
  <c r="DD98" i="1"/>
  <c r="DC98" i="1"/>
  <c r="DC102" i="1" s="1"/>
  <c r="DC112" i="1" s="1"/>
  <c r="DC116" i="1" s="1"/>
  <c r="DB98" i="1"/>
  <c r="CZ98" i="1"/>
  <c r="CZ102" i="1" s="1"/>
  <c r="CY98" i="1"/>
  <c r="CX98" i="1"/>
  <c r="CX102" i="1" s="1"/>
  <c r="CW98" i="1"/>
  <c r="CW102" i="1" s="1"/>
  <c r="CW112" i="1" s="1"/>
  <c r="CW116" i="1" s="1"/>
  <c r="CV98" i="1"/>
  <c r="B98" i="1"/>
  <c r="A98" i="1"/>
  <c r="A102" i="1" s="1"/>
  <c r="A112" i="1" s="1"/>
  <c r="A116" i="1" s="1"/>
  <c r="EH94" i="1"/>
  <c r="EE94" i="1"/>
  <c r="DY94" i="1"/>
  <c r="DS94" i="1"/>
  <c r="DM94" i="1"/>
  <c r="DG94" i="1"/>
  <c r="DA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DE92" i="1"/>
  <c r="DE96" i="1" s="1"/>
  <c r="DD92" i="1"/>
  <c r="DC92" i="1"/>
  <c r="DC96" i="1" s="1"/>
  <c r="DC106" i="1" s="1"/>
  <c r="DB92" i="1"/>
  <c r="CZ92" i="1"/>
  <c r="CY92" i="1"/>
  <c r="CY96" i="1" s="1"/>
  <c r="CX92" i="1"/>
  <c r="CW92" i="1"/>
  <c r="CW96" i="1" s="1"/>
  <c r="CW106" i="1" s="1"/>
  <c r="CV92" i="1"/>
  <c r="B92" i="1"/>
  <c r="A92" i="1"/>
  <c r="A96" i="1" s="1"/>
  <c r="A106" i="1" s="1"/>
  <c r="EH88" i="1"/>
  <c r="EE88" i="1"/>
  <c r="DY88" i="1"/>
  <c r="DS88" i="1"/>
  <c r="DM88" i="1"/>
  <c r="DG88" i="1"/>
  <c r="DA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DE86" i="1"/>
  <c r="DD86" i="1"/>
  <c r="DC86" i="1"/>
  <c r="DC90" i="1" s="1"/>
  <c r="DC100" i="1" s="1"/>
  <c r="DB86" i="1"/>
  <c r="DB90" i="1" s="1"/>
  <c r="CZ86" i="1"/>
  <c r="CY86" i="1"/>
  <c r="CX86" i="1"/>
  <c r="CX90" i="1" s="1"/>
  <c r="CW86" i="1"/>
  <c r="CW90" i="1" s="1"/>
  <c r="CW100" i="1" s="1"/>
  <c r="CV86" i="1"/>
  <c r="B86" i="1"/>
  <c r="A86" i="1"/>
  <c r="A90" i="1" s="1"/>
  <c r="A100" i="1" s="1"/>
  <c r="EH82" i="1"/>
  <c r="EE82" i="1"/>
  <c r="DY82" i="1"/>
  <c r="DS82" i="1"/>
  <c r="DM82" i="1"/>
  <c r="DG82" i="1"/>
  <c r="DA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DE80" i="1"/>
  <c r="DD80" i="1"/>
  <c r="DC80" i="1"/>
  <c r="DC84" i="1" s="1"/>
  <c r="DC94" i="1" s="1"/>
  <c r="DB80" i="1"/>
  <c r="CZ80" i="1"/>
  <c r="CZ84" i="1" s="1"/>
  <c r="CY80" i="1"/>
  <c r="CX80" i="1"/>
  <c r="CW80" i="1"/>
  <c r="CW84" i="1" s="1"/>
  <c r="CW94" i="1" s="1"/>
  <c r="CV80" i="1"/>
  <c r="B80" i="1"/>
  <c r="A80" i="1"/>
  <c r="A84" i="1" s="1"/>
  <c r="A94" i="1" s="1"/>
  <c r="EH76" i="1"/>
  <c r="EE76" i="1"/>
  <c r="DY76" i="1"/>
  <c r="DS76" i="1"/>
  <c r="DM76" i="1"/>
  <c r="DG76" i="1"/>
  <c r="DA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DE74" i="1"/>
  <c r="DD74" i="1"/>
  <c r="DC74" i="1"/>
  <c r="DC78" i="1" s="1"/>
  <c r="DC88" i="1" s="1"/>
  <c r="DB74" i="1"/>
  <c r="CZ74" i="1"/>
  <c r="CY74" i="1"/>
  <c r="CX74" i="1"/>
  <c r="CW74" i="1"/>
  <c r="CW78" i="1" s="1"/>
  <c r="CW88" i="1" s="1"/>
  <c r="CV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DE68" i="1"/>
  <c r="DE76" i="1" s="1"/>
  <c r="DD68" i="1"/>
  <c r="DD76" i="1" s="1"/>
  <c r="DC68" i="1"/>
  <c r="DC72" i="1" s="1"/>
  <c r="DC82" i="1" s="1"/>
  <c r="DB68" i="1"/>
  <c r="DB76" i="1" s="1"/>
  <c r="DA68" i="1"/>
  <c r="DA74" i="1" s="1"/>
  <c r="CZ68" i="1"/>
  <c r="CZ76" i="1" s="1"/>
  <c r="CY68" i="1"/>
  <c r="CY76" i="1" s="1"/>
  <c r="CX68" i="1"/>
  <c r="CX76" i="1" s="1"/>
  <c r="CW68" i="1"/>
  <c r="CW72" i="1" s="1"/>
  <c r="CW82" i="1" s="1"/>
  <c r="CV68" i="1"/>
  <c r="CV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DE66" i="1"/>
  <c r="DD66" i="1"/>
  <c r="DC66" i="1"/>
  <c r="DC76" i="1" s="1"/>
  <c r="DB66" i="1"/>
  <c r="DA66" i="1"/>
  <c r="CZ66" i="1"/>
  <c r="CY66" i="1"/>
  <c r="CX66" i="1"/>
  <c r="CW66" i="1"/>
  <c r="CW76" i="1" s="1"/>
  <c r="CV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X106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F100" i="1"/>
  <c r="DZ100" i="1"/>
  <c r="DJ106" i="1"/>
  <c r="DM22" i="1"/>
  <c r="BL31" i="1"/>
  <c r="DM37" i="1"/>
  <c r="DN22" i="1"/>
  <c r="DL31" i="1"/>
  <c r="DN36" i="1"/>
  <c r="DJ96" i="1"/>
  <c r="BJ37" i="1"/>
  <c r="DN37" i="1"/>
  <c r="CX96" i="1"/>
  <c r="BK40" i="1"/>
  <c r="DN40" i="1"/>
  <c r="DN9" i="1"/>
  <c r="BJ27" i="1"/>
  <c r="DM27" i="1"/>
  <c r="DN31" i="1"/>
  <c r="BL34" i="1"/>
  <c r="DL16" i="1"/>
  <c r="DN27" i="1"/>
  <c r="BK31" i="1"/>
  <c r="DL34" i="1"/>
  <c r="DF106" i="1"/>
  <c r="DZ106" i="1"/>
  <c r="DX112" i="1"/>
  <c r="DX116" i="1" s="1"/>
  <c r="DR106" i="1"/>
  <c r="DA78" i="1"/>
  <c r="DA80" i="1"/>
  <c r="DM78" i="1"/>
  <c r="DM80" i="1"/>
  <c r="DY78" i="1"/>
  <c r="DY80" i="1"/>
  <c r="EH78" i="1"/>
  <c r="EH80" i="1"/>
  <c r="CV72" i="1"/>
  <c r="CZ72" i="1"/>
  <c r="DD72" i="1"/>
  <c r="DH72" i="1"/>
  <c r="DL72" i="1"/>
  <c r="DP72" i="1"/>
  <c r="DT72" i="1"/>
  <c r="DX72" i="1"/>
  <c r="EB72" i="1"/>
  <c r="EF72" i="1"/>
  <c r="CX82" i="1"/>
  <c r="CX78" i="1"/>
  <c r="DB82" i="1"/>
  <c r="DB78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A72" i="1"/>
  <c r="DE72" i="1"/>
  <c r="DM72" i="1"/>
  <c r="DQ72" i="1"/>
  <c r="DY72" i="1"/>
  <c r="EC72" i="1"/>
  <c r="EG72" i="1"/>
  <c r="B82" i="1"/>
  <c r="B78" i="1"/>
  <c r="CY82" i="1"/>
  <c r="CY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CX72" i="1"/>
  <c r="DB72" i="1"/>
  <c r="DR72" i="1"/>
  <c r="DV72" i="1"/>
  <c r="DZ72" i="1"/>
  <c r="EH72" i="1"/>
  <c r="CV82" i="1"/>
  <c r="CV78" i="1"/>
  <c r="CZ82" i="1"/>
  <c r="CZ78" i="1"/>
  <c r="DD82" i="1"/>
  <c r="DD78" i="1"/>
  <c r="DH82" i="1"/>
  <c r="DH78" i="1"/>
  <c r="DL82" i="1"/>
  <c r="DL78" i="1"/>
  <c r="DP82" i="1"/>
  <c r="DP78" i="1"/>
  <c r="EC82" i="1"/>
  <c r="EC78" i="1"/>
  <c r="DE88" i="1"/>
  <c r="DS80" i="1"/>
  <c r="DS78" i="1"/>
  <c r="EE80" i="1"/>
  <c r="EE78" i="1"/>
  <c r="CY72" i="1"/>
  <c r="DS72" i="1"/>
  <c r="DW72" i="1"/>
  <c r="EE72" i="1"/>
  <c r="EI72" i="1"/>
  <c r="DE82" i="1"/>
  <c r="DE78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E84" i="1"/>
  <c r="DQ84" i="1"/>
  <c r="EC84" i="1"/>
  <c r="EG84" i="1"/>
  <c r="CV94" i="1"/>
  <c r="CV90" i="1"/>
  <c r="CZ94" i="1"/>
  <c r="CZ90" i="1"/>
  <c r="DE94" i="1"/>
  <c r="DJ94" i="1"/>
  <c r="CZ88" i="1"/>
  <c r="DX88" i="1"/>
  <c r="CX88" i="1"/>
  <c r="DB88" i="1"/>
  <c r="DF88" i="1"/>
  <c r="DJ88" i="1"/>
  <c r="DN88" i="1"/>
  <c r="DR88" i="1"/>
  <c r="DV88" i="1"/>
  <c r="DZ88" i="1"/>
  <c r="ED88" i="1"/>
  <c r="CX84" i="1"/>
  <c r="DB84" i="1"/>
  <c r="DF84" i="1"/>
  <c r="DJ84" i="1"/>
  <c r="DN84" i="1"/>
  <c r="DR84" i="1"/>
  <c r="DV84" i="1"/>
  <c r="DZ84" i="1"/>
  <c r="ED84" i="1"/>
  <c r="DB94" i="1"/>
  <c r="DK94" i="1"/>
  <c r="EI94" i="1"/>
  <c r="EI90" i="1"/>
  <c r="B88" i="1"/>
  <c r="CY88" i="1"/>
  <c r="DK88" i="1"/>
  <c r="DW88" i="1"/>
  <c r="EI88" i="1"/>
  <c r="B84" i="1"/>
  <c r="CY84" i="1"/>
  <c r="DK84" i="1"/>
  <c r="DW84" i="1"/>
  <c r="DH94" i="1"/>
  <c r="DH90" i="1"/>
  <c r="DL94" i="1"/>
  <c r="DL90" i="1"/>
  <c r="DQ94" i="1"/>
  <c r="DV94" i="1"/>
  <c r="DV90" i="1"/>
  <c r="CV88" i="1"/>
  <c r="DD88" i="1"/>
  <c r="DH88" i="1"/>
  <c r="DL88" i="1"/>
  <c r="DP88" i="1"/>
  <c r="DT88" i="1"/>
  <c r="EB88" i="1"/>
  <c r="EF88" i="1"/>
  <c r="CV84" i="1"/>
  <c r="DD84" i="1"/>
  <c r="DH84" i="1"/>
  <c r="DL84" i="1"/>
  <c r="DP84" i="1"/>
  <c r="DT84" i="1"/>
  <c r="EB84" i="1"/>
  <c r="EF84" i="1"/>
  <c r="B94" i="1"/>
  <c r="B90" i="1"/>
  <c r="CY90" i="1"/>
  <c r="CY100" i="1"/>
  <c r="CY94" i="1"/>
  <c r="DD94" i="1"/>
  <c r="DD90" i="1"/>
  <c r="DN94" i="1"/>
  <c r="DN90" i="1"/>
  <c r="DR90" i="1"/>
  <c r="DR94" i="1"/>
  <c r="DW94" i="1"/>
  <c r="EB94" i="1"/>
  <c r="EB90" i="1"/>
  <c r="DK90" i="1"/>
  <c r="DB100" i="1"/>
  <c r="DK100" i="1"/>
  <c r="DT100" i="1"/>
  <c r="DT96" i="1"/>
  <c r="DX100" i="1"/>
  <c r="DX96" i="1"/>
  <c r="EB100" i="1"/>
  <c r="EB96" i="1"/>
  <c r="EG100" i="1"/>
  <c r="EG96" i="1"/>
  <c r="CX94" i="1"/>
  <c r="DP94" i="1"/>
  <c r="DP90" i="1"/>
  <c r="DT94" i="1"/>
  <c r="DT90" i="1"/>
  <c r="DX94" i="1"/>
  <c r="DX90" i="1"/>
  <c r="EC94" i="1"/>
  <c r="DF90" i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CV100" i="1"/>
  <c r="CV96" i="1"/>
  <c r="CZ100" i="1"/>
  <c r="CZ96" i="1"/>
  <c r="DD100" i="1"/>
  <c r="DD96" i="1"/>
  <c r="DQ100" i="1"/>
  <c r="DQ96" i="1"/>
  <c r="DV100" i="1"/>
  <c r="ED100" i="1"/>
  <c r="DH106" i="1"/>
  <c r="DL106" i="1"/>
  <c r="DL112" i="1"/>
  <c r="DL102" i="1"/>
  <c r="DZ90" i="1"/>
  <c r="DE100" i="1"/>
  <c r="DE106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CV106" i="1"/>
  <c r="CZ106" i="1"/>
  <c r="DD106" i="1"/>
  <c r="DQ106" i="1"/>
  <c r="DV106" i="1"/>
  <c r="ED106" i="1"/>
  <c r="DQ102" i="1"/>
  <c r="DB112" i="1"/>
  <c r="DB108" i="1"/>
  <c r="DF112" i="1"/>
  <c r="DF108" i="1"/>
  <c r="DJ112" i="1"/>
  <c r="DJ108" i="1"/>
  <c r="DO114" i="1"/>
  <c r="DO108" i="1"/>
  <c r="DW112" i="1"/>
  <c r="DW108" i="1"/>
  <c r="EF112" i="1"/>
  <c r="DE90" i="1"/>
  <c r="DQ90" i="1"/>
  <c r="EC90" i="1"/>
  <c r="DB96" i="1"/>
  <c r="DR96" i="1"/>
  <c r="DW96" i="1"/>
  <c r="DN106" i="1"/>
  <c r="EF106" i="1"/>
  <c r="DJ100" i="1"/>
  <c r="CV102" i="1"/>
  <c r="DD102" i="1"/>
  <c r="A114" i="1"/>
  <c r="A108" i="1"/>
  <c r="CX112" i="1"/>
  <c r="CX108" i="1"/>
  <c r="DC114" i="1"/>
  <c r="DC108" i="1"/>
  <c r="DK112" i="1"/>
  <c r="DK108" i="1"/>
  <c r="DT112" i="1"/>
  <c r="DB106" i="1"/>
  <c r="DT106" i="1"/>
  <c r="DX106" i="1"/>
  <c r="EB106" i="1"/>
  <c r="EG106" i="1"/>
  <c r="CX100" i="1"/>
  <c r="CX114" i="1" s="1"/>
  <c r="B112" i="1"/>
  <c r="B108" i="1"/>
  <c r="CY112" i="1"/>
  <c r="CY108" i="1"/>
  <c r="DD112" i="1"/>
  <c r="DZ112" i="1"/>
  <c r="DZ108" i="1"/>
  <c r="ED112" i="1"/>
  <c r="ED108" i="1"/>
  <c r="DB102" i="1"/>
  <c r="DN102" i="1"/>
  <c r="DV102" i="1"/>
  <c r="ED102" i="1"/>
  <c r="CV112" i="1"/>
  <c r="CZ112" i="1"/>
  <c r="DH112" i="1"/>
  <c r="DP112" i="1"/>
  <c r="EB112" i="1"/>
  <c r="CZ108" i="1"/>
  <c r="DH108" i="1"/>
  <c r="DP108" i="1"/>
  <c r="EF108" i="1"/>
  <c r="CY106" i="1"/>
  <c r="DK106" i="1"/>
  <c r="DW106" i="1"/>
  <c r="EI106" i="1"/>
  <c r="CY102" i="1"/>
  <c r="DK102" i="1"/>
  <c r="DW102" i="1"/>
  <c r="EI102" i="1"/>
  <c r="CW114" i="1"/>
  <c r="CW108" i="1"/>
  <c r="DE112" i="1"/>
  <c r="DE108" i="1"/>
  <c r="DI114" i="1"/>
  <c r="DI108" i="1"/>
  <c r="DQ112" i="1"/>
  <c r="DQ108" i="1"/>
  <c r="DU114" i="1"/>
  <c r="DU108" i="1"/>
  <c r="EC112" i="1"/>
  <c r="EC108" i="1"/>
  <c r="EG112" i="1"/>
  <c r="EG108" i="1"/>
  <c r="EI108" i="1"/>
  <c r="DA118" i="1"/>
  <c r="DA116" i="1"/>
  <c r="DM129" i="1" s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DF114" i="1"/>
  <c r="CY114" i="1"/>
  <c r="EB114" i="1"/>
  <c r="DL114" i="1"/>
  <c r="DT114" i="1"/>
  <c r="EI114" i="1"/>
  <c r="DN44" i="1"/>
  <c r="DZ114" i="1"/>
  <c r="ED114" i="1"/>
  <c r="CZ114" i="1"/>
  <c r="EG114" i="1"/>
  <c r="DB114" i="1"/>
  <c r="EF114" i="1"/>
  <c r="DD114" i="1"/>
  <c r="EI120" i="1"/>
  <c r="DV114" i="1"/>
  <c r="CV114" i="1"/>
  <c r="DH114" i="1"/>
  <c r="BJ44" i="1"/>
  <c r="DK114" i="1"/>
  <c r="DX114" i="1"/>
  <c r="DN114" i="1"/>
  <c r="DP114" i="1"/>
  <c r="DL44" i="1"/>
  <c r="CZ120" i="1"/>
  <c r="CZ116" i="1"/>
  <c r="DL129" i="1" s="1"/>
  <c r="ED116" i="1"/>
  <c r="ED120" i="1"/>
  <c r="DE114" i="1"/>
  <c r="DG80" i="1"/>
  <c r="DG78" i="1"/>
  <c r="EH86" i="1"/>
  <c r="EH84" i="1"/>
  <c r="DM86" i="1"/>
  <c r="DM84" i="1"/>
  <c r="EC120" i="1"/>
  <c r="EC116" i="1"/>
  <c r="DQ120" i="1"/>
  <c r="DQ116" i="1"/>
  <c r="DE120" i="1"/>
  <c r="DE116" i="1"/>
  <c r="EB120" i="1"/>
  <c r="EB116" i="1"/>
  <c r="CV120" i="1"/>
  <c r="CV116" i="1"/>
  <c r="CY120" i="1"/>
  <c r="CY116" i="1"/>
  <c r="DK120" i="1"/>
  <c r="DK116" i="1"/>
  <c r="CX120" i="1"/>
  <c r="CX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DA86" i="1"/>
  <c r="DA84" i="1"/>
  <c r="EG120" i="1"/>
  <c r="EG116" i="1"/>
  <c r="DH120" i="1"/>
  <c r="DH116" i="1"/>
  <c r="DD120" i="1"/>
  <c r="DD116" i="1"/>
  <c r="DT120" i="1"/>
  <c r="DT116" i="1"/>
  <c r="DW120" i="1"/>
  <c r="DW116" i="1"/>
  <c r="DJ116" i="1"/>
  <c r="DJ120" i="1"/>
  <c r="DB120" i="1"/>
  <c r="DB116" i="1"/>
  <c r="DN129" i="1" s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A90" i="1"/>
  <c r="DA92" i="1"/>
  <c r="DS92" i="1"/>
  <c r="DS90" i="1"/>
  <c r="EH92" i="1"/>
  <c r="EH90" i="1"/>
  <c r="DG86" i="1"/>
  <c r="DG84" i="1"/>
  <c r="DA98" i="1" l="1"/>
  <c r="DA96" i="1"/>
  <c r="DM96" i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DA104" i="1"/>
  <c r="DA102" i="1"/>
  <c r="EH108" i="1" l="1"/>
  <c r="EH110" i="1"/>
  <c r="EE110" i="1"/>
  <c r="EE108" i="1"/>
  <c r="DA110" i="1"/>
  <c r="DA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<sst xmlns="http://schemas.openxmlformats.org/spreadsheetml/2006/main" count="5300" uniqueCount="97">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</sst>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2256553-86EC-4A1E-A34F-CA45FC1D1540}" diskRevisions="1" revisionId="461" version="2" protected="1">
  <header guid="{A3F497D6-D66E-4212-89CE-5707AC3EA015}" dateTime="2019-02-13T17:24:31" maxSheetId="2" userName="Mike Wolski" r:id="rId1">
    <sheetIdMap count="1">
      <sheetId val="1"/>
    </sheetIdMap>
  </header>
  <header guid="{36FF9401-88C2-4B78-B7FF-9FE5C7E2E622}" dateTime="2019-02-14T03:29:22" maxSheetId="2" userName="Mike Wolski" r:id="rId2" minRId="1" maxRId="242">
    <sheetIdMap count="1">
      <sheetId val="1"/>
    </sheetIdMap>
  </header>
  <header guid="{E2256553-86EC-4A1E-A34F-CA45FC1D1540}" dateTime="2019-02-14T08:25:30" maxSheetId="2" userName="Mike Wolski" r:id="rId3" minRId="243" maxRId="4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CT2">
      <v>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CT3">
      <v>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CT4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CT5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CT6">
      <v>5.4999999999999997E-3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CT7">
      <v>6.6E-3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CT8">
      <v>-1.1999999999999999E-3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CT10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CT11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CT12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CT13">
      <v>-2.8999999999999998E-3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CT14">
      <v>-4.0000000000000001E-3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CT15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CT17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CT18">
      <v>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CT19">
      <v>-3.5000000000000001E-3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CT20">
      <v>-4.4999999999999997E-3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CT21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CT23">
      <v>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CT24">
      <v>4.1999999999999997E-3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CT25">
      <v>5.1000000000000004E-3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CT26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CT28">
      <v>5.8999999999999999E-3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CT29">
      <v>-5.9999999999999995E-4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CT30">
      <v>4.1999999999999997E-3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CT32">
      <v>7.0000000000000001E-3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CT33">
      <v>5.1000000000000004E-3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CT35">
      <v>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CT51">
      <v>0.19420000000000001</v>
    </nc>
  </rcc>
  <rcc rId="30" sId="1" numFmtId="14">
    <nc r="CT52">
      <v>0.1101</v>
    </nc>
  </rcc>
  <rcc rId="31" sId="1" numFmtId="14">
    <nc r="CT53">
      <v>0.1231</v>
    </nc>
  </rcc>
  <rcc rId="32" sId="1" numFmtId="14">
    <nc r="CT54">
      <v>0.1067</v>
    </nc>
  </rcc>
  <rcc rId="33" sId="1" numFmtId="14">
    <nc r="CT55">
      <v>-1.26E-2</v>
    </nc>
  </rcc>
  <rcc rId="34" sId="1" numFmtId="14">
    <nc r="CT56">
      <v>-8.4500000000000006E-2</v>
    </nc>
  </rcc>
  <rcc rId="35" sId="1" numFmtId="14">
    <nc r="CT57">
      <v>-0.18229999999999999</v>
    </nc>
  </rcc>
  <rcc rId="36" sId="1" numFmtId="14">
    <nc r="CT58">
      <v>-0.25469999999999998</v>
    </nc>
  </rcc>
  <rcc rId="37" sId="1">
    <nc r="CT59">
      <v>5.98</v>
    </nc>
  </rcc>
  <rfmt sheetId="1" sqref="CT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8" sId="1" odxf="1" dxf="1">
    <nc r="CT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" sId="1" odxf="1" dxf="1">
    <oc r="CT66">
      <f>SUM(CT51, -CT58)</f>
    </oc>
    <nc r="CT66">
      <f>SUM(CT51, -CT58)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" sId="1" odxf="1" dxf="1">
    <nc r="CT67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1" sId="1" odxf="1" dxf="1">
    <oc r="CT68">
      <f>SUM(CT51, -CT57,)</f>
    </oc>
    <nc r="CT68">
      <f>SUM(CT51, -CT57)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" sId="1" odxf="1" dxf="1">
    <nc r="CT69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3" sId="1" odxf="1" dxf="1">
    <oc r="CT70">
      <f>SUM(CT52, -CT58)</f>
    </oc>
    <nc r="CT70">
      <f>SUM(CT52, -CT58)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4" sId="1" odxf="1" dxf="1">
    <nc r="CT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5" sId="1" odxf="1" dxf="1">
    <oc r="CT72">
      <f>SUM(CT57, -CT68)</f>
    </oc>
    <nc r="CT72">
      <f>SUM(CT53, -CT58)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6" sId="1" odxf="1" dxf="1">
    <nc r="CT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7" sId="1" odxf="1" dxf="1">
    <oc r="CT74">
      <f>SUM(CT57, -CT67,)</f>
    </oc>
    <nc r="CT74">
      <f>SUM(CT54, -CT58)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8" sId="1" odxf="1" dxf="1">
    <nc r="CT7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9" sId="1" odxf="1" dxf="1">
    <oc r="CT76">
      <f>SUM(CT58, -CT68)</f>
    </oc>
    <nc r="CT76">
      <f>SUM(CT51, -CT56)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0" sId="1" odxf="1" dxf="1">
    <nc r="CT7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1" sId="1" odxf="1" dxf="1">
    <oc r="CT78">
      <f>SUM(CT67, -CT74)</f>
    </oc>
    <nc r="CT78">
      <f>SUM(CT52, -CT57)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2" sId="1" odxf="1" dxf="1">
    <nc r="CT7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53" sId="1" odxf="1" dxf="1">
    <oc r="CT80">
      <f>SUM(CT67, -CT73,)</f>
    </oc>
    <nc r="CT80">
      <f>SUM(CT55, -CT58)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54" sId="1" odxf="1" dxf="1">
    <nc r="CT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5" sId="1" odxf="1" dxf="1">
    <oc r="CT82">
      <f>SUM(CT68, -CT74)</f>
    </oc>
    <nc r="CT82">
      <f>SUM(CT53, -CT57)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6" sId="1" odxf="1" dxf="1">
    <nc r="CT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7" sId="1" odxf="1" dxf="1">
    <oc r="CT84">
      <f>SUM(CT73, -CT80)</f>
    </oc>
    <nc r="CT84">
      <f>SUM(CT54, -CT57)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8" sId="1" odxf="1" dxf="1">
    <nc r="CT8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9" sId="1" odxf="1" dxf="1">
    <oc r="CT86">
      <f>SUM(CT73, -CT79,)</f>
    </oc>
    <nc r="CT86">
      <f>SUM(CT52, -CT56)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0" sId="1" odxf="1" dxf="1">
    <nc r="CT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1" sId="1" odxf="1" dxf="1">
    <oc r="CT88">
      <f>SUM(CT74, -CT80)</f>
    </oc>
    <nc r="CT88">
      <f>SUM(CT51, -CT55)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2" sId="1" odxf="1" dxf="1">
    <nc r="CT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3" sId="1" odxf="1" dxf="1">
    <oc r="CT90">
      <f>SUM(CT79, -CT86)</f>
    </oc>
    <nc r="CT90">
      <f>SUM(CT53, -CT56)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4" sId="1" odxf="1" dxf="1">
    <nc r="CT9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5" sId="1" odxf="1" dxf="1">
    <oc r="CT92">
      <f>SUM(CT79, -CT85,)</f>
    </oc>
    <nc r="CT92">
      <f>SUM(CT54, -CT56)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6" sId="1" odxf="1" dxf="1">
    <nc r="CT93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7" sId="1" odxf="1" dxf="1">
    <oc r="CT94">
      <f>SUM(CT80, -CT86)</f>
    </oc>
    <nc r="CT94">
      <f>SUM(CT55, -CT57)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8" sId="1" odxf="1" dxf="1">
    <nc r="CT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9" sId="1" odxf="1" dxf="1">
    <oc r="CT96">
      <f>SUM(CT85, -CT92)</f>
    </oc>
    <nc r="CT96">
      <f>SUM(CT56, -CT58)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0" sId="1" odxf="1" dxf="1">
    <nc r="CT9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1" sId="1" odxf="1" dxf="1">
    <oc r="CT98">
      <f>SUM(CT85, -CT91,)</f>
    </oc>
    <nc r="CT98">
      <f>SUM(CT51, -CT54)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2" sId="1" odxf="1" dxf="1">
    <nc r="CT99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3" sId="1" odxf="1" dxf="1">
    <oc r="CT100">
      <f>SUM(CT86, -CT92)</f>
    </oc>
    <nc r="CT100">
      <f>SUM(CT51, -CT53)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4" sId="1" odxf="1" dxf="1">
    <nc r="CT101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5" sId="1" odxf="1" dxf="1">
    <oc r="CT102">
      <f>SUM(CT91, -CT98)</f>
    </oc>
    <nc r="CT102">
      <f>SUM(CT52, -CT55)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6" sId="1" odxf="1" dxf="1">
    <nc r="CT103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7" sId="1" odxf="1" dxf="1">
    <oc r="CT104">
      <f>SUM(CT91, -CT97,)</f>
    </oc>
    <nc r="CT104">
      <f>SUM(CT55, -CT56)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8" sId="1" odxf="1" dxf="1">
    <nc r="CT105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9" sId="1" odxf="1" dxf="1">
    <oc r="CT106">
      <f>SUM(CT92, -CT98)</f>
    </oc>
    <nc r="CT106">
      <f>SUM(CT51, -CT52)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0" sId="1" odxf="1" dxf="1">
    <nc r="CT107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1" sId="1" odxf="1" dxf="1">
    <oc r="CT108">
      <f>SUM(CT97, -CT104)</f>
    </oc>
    <nc r="CT108">
      <f>SUM(CT57, -CT58)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2" sId="1" odxf="1" dxf="1">
    <nc r="CT109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3" sId="1" odxf="1" dxf="1">
    <oc r="CT110">
      <f>SUM(CT97, -CT103,)</f>
    </oc>
    <nc r="CT110">
      <f>SUM(CT53, -CT55)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4" sId="1" odxf="1" dxf="1">
    <nc r="CT11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5" sId="1" odxf="1" dxf="1">
    <oc r="CT112">
      <f>SUM(CT98, -CT104)</f>
    </oc>
    <nc r="CT112">
      <f>SUM(CT54, -CT55)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6" sId="1" odxf="1" dxf="1">
    <nc r="CT11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7" sId="1" odxf="1" dxf="1">
    <oc r="CT114">
      <f>SUM(CT100, -CT106)</f>
    </oc>
    <nc r="CT114">
      <f>SUM(CT56, -CT57)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8" sId="1" odxf="1" dxf="1">
    <nc r="CT11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9" sId="1" odxf="1" dxf="1">
    <oc r="CT116">
      <f>SUM(CT105, -CT112)</f>
    </oc>
    <nc r="CT116">
      <f>SUM(CT52, -CT54)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90" sId="1" odxf="1" dxf="1">
    <nc r="CT11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fmt sheetId="1" sqref="CT118" start="0" length="0">
    <dxf>
      <border outline="0">
        <left/>
        <top/>
      </border>
    </dxf>
  </rfmt>
  <rcc rId="91" sId="1" odxf="1" dxf="1">
    <nc r="CT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2" sId="1" odxf="1" dxf="1">
    <oc r="CT120">
      <f>SUM(CT106, -CT112)</f>
    </oc>
    <nc r="CT120">
      <f>SUM(CT53, -CT54)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93" sheetId="1" source="CT53:CY53" destination="CU60:CZ60" sourceSheetId="1"/>
  <rm rId="94" sheetId="1" source="CT52:CY52" destination="CT53:CY53" sourceSheetId="1"/>
  <rm rId="95" sheetId="1" source="CU60:CZ60" destination="CT52:CY52" sourceSheetId="1"/>
  <rfmt sheetId="1" sqref="CT117">
    <dxf>
      <fill>
        <patternFill>
          <bgColor rgb="FFC00000"/>
        </patternFill>
      </fill>
    </dxf>
  </rfmt>
  <rcc rId="96" sId="1">
    <oc r="CT118">
      <f>SUM(CT105, -CT111,)</f>
    </oc>
    <nc r="CT118">
      <f>SUM(CT52, -CT53)</f>
    </nc>
  </rcc>
  <rm rId="97" sheetId="1" source="CT115:CT116" destination="CT121:CT122" sourceSheetId="1"/>
  <rm rId="98" sheetId="1" source="CT119:CT120" destination="CT115:CT116" sourceSheetId="1"/>
  <rm rId="99" sheetId="1" source="CT115:CT118" destination="CT117:CT120" sourceSheetId="1"/>
  <rm rId="100" sheetId="1" source="CT103:CT104" destination="CT115:CT116" sourceSheetId="1"/>
  <rm rId="101" sheetId="1" source="CT109:CT110" destination="CT103:CT104" sourceSheetId="1"/>
  <rm rId="102" sheetId="1" source="CT111:CT114" destination="CT109:CT112" sourceSheetId="1"/>
  <rm rId="103" sheetId="1" source="CT115:CT116" destination="CT113:CT114" sourceSheetId="1"/>
  <rm rId="104" sheetId="1" source="CT99:CT100" destination="CT115:CT116" sourceSheetId="1"/>
  <rm rId="105" sheetId="1" source="CT103:CT104" destination="CT99:CT100" sourceSheetId="1"/>
  <rm rId="106" sheetId="1" source="CT109:CT110" destination="CT103:CT104" sourceSheetId="1"/>
  <rm rId="107" sheetId="1" source="CT111:CT112" destination="CT109:CT110" sourceSheetId="1"/>
  <rm rId="108" sheetId="1" source="CT107:CT108" destination="CT111:CT112" sourceSheetId="1"/>
  <rm rId="109" sheetId="1" source="CT109:CT110" destination="CT107:CT108" sourceSheetId="1"/>
  <rm rId="110" sheetId="1" source="CT105:CT106" destination="CT109:CT110" sourceSheetId="1"/>
  <rm rId="111" sheetId="1" source="CT107:CT108" destination="CT105:CT106" sourceSheetId="1"/>
  <rm rId="112" sheetId="1" source="CT97:CT98" destination="CT107:CT108" sourceSheetId="1"/>
  <rm rId="113" sheetId="1" source="CT93:CT94" destination="CT97:CT98" sourceSheetId="1"/>
  <rm rId="114" sheetId="1" source="CT91:CT92" destination="CT93:CT94" sourceSheetId="1"/>
  <rm rId="115" sheetId="1" source="CT85:CT86" destination="CT91:CT92" sourceSheetId="1"/>
  <rm rId="116" sheetId="1" source="CT89:CT90" destination="CT85:CT86" sourceSheetId="1"/>
  <rm rId="117" sheetId="1" source="CT85:CT88" destination="CT87:CT90" sourceSheetId="1"/>
  <rm rId="118" sheetId="1" source="CT79:CT80" destination="CT85:CT86" sourceSheetId="1"/>
  <rm rId="119" sheetId="1" source="CT81:CT84" destination="CT79:CT82" sourceSheetId="1"/>
  <rm rId="120" sheetId="1" source="CT75:CT76" destination="CT83:CT84" sourceSheetId="1"/>
  <rm rId="121" sheetId="1" source="CT79:CT80" destination="CT75:CT76" sourceSheetId="1"/>
  <rm rId="122" sheetId="1" source="CT73:CT78" destination="CT75:CT80" sourceSheetId="1"/>
  <rm rId="123" sheetId="1" source="CT69:CT70" destination="CT73:CT74" sourceSheetId="1"/>
  <rm rId="124" sheetId="1" source="CT71:CT72" destination="CT69:CT70" sourceSheetId="1"/>
  <rm rId="125" sheetId="1" source="CT67:CT68" destination="CT71:CT72" sourceSheetId="1"/>
  <rm rId="126" sheetId="1" source="CT69:CT122" destination="CT67:CT120" sourceSheetId="1"/>
  <rcc rId="127" sId="1" numFmtId="14">
    <nc r="CT136">
      <v>0.1024</v>
    </nc>
  </rcc>
  <rcc rId="128" sId="1" numFmtId="14">
    <nc r="CT137">
      <v>3.4000000000000002E-2</v>
    </nc>
  </rcc>
  <rcc rId="129" sId="1" numFmtId="14">
    <nc r="CT138">
      <v>5.7000000000000002E-3</v>
    </nc>
  </rcc>
  <rcc rId="130" sId="1" numFmtId="14">
    <nc r="CT139">
      <v>-1.37E-2</v>
    </nc>
  </rcc>
  <rcc rId="131" sId="1" numFmtId="14">
    <nc r="CT140">
      <v>1.6299999999999999E-2</v>
    </nc>
  </rcc>
  <rcc rId="132" sId="1" numFmtId="14">
    <nc r="CT141">
      <v>-2.2200000000000001E-2</v>
    </nc>
  </rcc>
  <rcc rId="133" sId="1" numFmtId="14">
    <nc r="CT142">
      <v>-7.2800000000000004E-2</v>
    </nc>
  </rcc>
  <rcc rId="134" sId="1" numFmtId="14">
    <nc r="CT143">
      <v>-4.9700000000000001E-2</v>
    </nc>
  </rcc>
  <rfmt sheetId="1" sqref="CT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T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35" sId="1">
    <nc r="CU60" t="inlineStr">
      <is>
        <t xml:space="preserve"> </t>
      </is>
    </nc>
  </rcc>
  <rcc rId="136" sId="1" numFmtId="14">
    <oc r="CT60" t="inlineStr">
      <is>
        <t xml:space="preserve"> </t>
      </is>
    </oc>
    <nc r="CT60">
      <v>3.2899999999999999E-2</v>
    </nc>
  </rcc>
  <rcc rId="137" sId="1" numFmtId="14">
    <nc r="CT61">
      <v>-2.1700000000000001E-2</v>
    </nc>
  </rcc>
  <rcc rId="138" sId="1" odxf="1" dxf="1" numFmtId="14">
    <oc r="CT145" t="inlineStr">
      <is>
        <t xml:space="preserve"> </t>
      </is>
    </oc>
    <nc r="CT145">
      <v>3.2899999999999999E-2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9" sId="1" odxf="1" dxf="1" numFmtId="14">
    <nc r="CT146">
      <v>-2.1700000000000001E-2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40" sId="1">
    <nc r="CU145" t="inlineStr">
      <is>
        <t xml:space="preserve"> </t>
      </is>
    </nc>
  </rcc>
  <rfmt sheetId="1" sqref="CT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41" sId="1" odxf="1" dxf="1">
    <nc r="CT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2" sId="1" odxf="1" dxf="1">
    <oc r="CT151">
      <f>SUM(CT136, -CT143)</f>
    </oc>
    <nc r="CT151">
      <f>SUM(CT136, -CT143)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CT15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4" sId="1" odxf="1" dxf="1">
    <oc r="CT153">
      <f>SUM(CT136, -CT140,)</f>
    </oc>
    <nc r="CT153">
      <f>SUM(CT136, -CT142)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5" sId="1" odxf="1" dxf="1">
    <nc r="CT154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6" sId="1" odxf="1" dxf="1">
    <oc r="CT155">
      <f>SUM(CT139, -CT143)</f>
    </oc>
    <nc r="CT155">
      <f>SUM(CT136, -CT141)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CT156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8" sId="1" odxf="1" dxf="1">
    <oc r="CT157">
      <f>SUM(CT140, -CT153)</f>
    </oc>
    <nc r="CT157">
      <f>SUM(CT136, -CT140)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9" sId="1" odxf="1" dxf="1">
    <nc r="CT15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CT159">
      <f>SUM(CT140, -CT152,)</f>
    </oc>
    <nc r="CT159">
      <f>SUM(CT136, -CT139)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1" sId="1" odxf="1" dxf="1">
    <nc r="CT160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2" sId="1" odxf="1" dxf="1">
    <oc r="CT161">
      <f>SUM(CT143, -CT153)</f>
    </oc>
    <nc r="CT161">
      <f>SUM(CT137, -CT143)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CT16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4" sId="1" odxf="1" dxf="1">
    <oc r="CT163">
      <f>SUM(CT152, -CT159)</f>
    </oc>
    <nc r="CT163">
      <f>SUM(CT136, -CT138)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5" sId="1" odxf="1" dxf="1">
    <nc r="CT16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6" sId="1" odxf="1" dxf="1">
    <oc r="CT165">
      <f>SUM(CT152, -CT158,)</f>
    </oc>
    <nc r="CT165">
      <f>SUM(CT137, -CT142)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7" sId="1" odxf="1" dxf="1">
    <nc r="CT16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8" sId="1" odxf="1" dxf="1">
    <oc r="CT167">
      <f>SUM(CT153, -CT159)</f>
    </oc>
    <nc r="CT167">
      <f>SUM(CT138, -CT143)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CT16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0" sId="1" odxf="1" dxf="1">
    <oc r="CT169">
      <f>SUM(CT158, -CT165)</f>
    </oc>
    <nc r="CT169">
      <f>SUM(CT136, -CT137)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1" sId="1" odxf="1" dxf="1">
    <nc r="CT170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2" sId="1" odxf="1" dxf="1">
    <oc r="CT171">
      <f>SUM(CT158, -CT164,)</f>
    </oc>
    <nc r="CT171">
      <f>SUM(CT139, -CT143)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3" sId="1" odxf="1" dxf="1">
    <nc r="CT17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4" sId="1" odxf="1" dxf="1">
    <oc r="CT173">
      <f>SUM(CT159, -CT165)</f>
    </oc>
    <nc r="CT173">
      <f>SUM(CT137, -CT141)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5" sId="1" odxf="1" dxf="1">
    <nc r="CT17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6" sId="1" odxf="1" dxf="1">
    <oc r="CT175">
      <f>SUM(CT164, -CT171)</f>
    </oc>
    <nc r="CT175">
      <f>SUM(CT140, -CT143)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CT17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8" sId="1" odxf="1" dxf="1">
    <oc r="CT177">
      <f>SUM(CT164, -CT170,)</f>
    </oc>
    <nc r="CT177">
      <f>SUM(CT137, -CT140)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CT178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0" sId="1" odxf="1" dxf="1">
    <oc r="CT179">
      <f>SUM(CT165, -CT171)</f>
    </oc>
    <nc r="CT179">
      <f>SUM(CT141, -CT143)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1" sId="1" odxf="1" dxf="1">
    <nc r="CT180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2" sId="1" odxf="1" dxf="1">
    <oc r="CT181">
      <f>SUM(CT170, -CT177)</f>
    </oc>
    <nc r="CT181">
      <f>SUM(CT138, -CT142)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73" sId="1" odxf="1" dxf="1">
    <nc r="CT18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4" sId="1" odxf="1" dxf="1">
    <oc r="CT183">
      <f>SUM(CT170, -CT176,)</f>
    </oc>
    <nc r="CT183">
      <f>SUM(CT137, -CT139)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5" sId="1" odxf="1" dxf="1">
    <nc r="CT18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6" sId="1" odxf="1" dxf="1">
    <oc r="CT185">
      <f>SUM(CT171, -CT177)</f>
    </oc>
    <nc r="CT185">
      <f>SUM(CT139, -CT142)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7" sId="1" odxf="1" dxf="1">
    <nc r="CT186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8" sId="1" odxf="1" dxf="1">
    <oc r="CT187">
      <f>SUM(CT176, -CT183)</f>
    </oc>
    <nc r="CT187">
      <f>SUM(CT137, -CT138)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9" sId="1" odxf="1" dxf="1">
    <nc r="CT188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80" sId="1" odxf="1" dxf="1">
    <oc r="CT189">
      <f>SUM(CT176, -CT182,)</f>
    </oc>
    <nc r="CT189">
      <f>SUM(CT140, -CT142)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81" sId="1" odxf="1" dxf="1">
    <nc r="CT19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2" sId="1" odxf="1" dxf="1">
    <oc r="CT191">
      <f>SUM(CT177, -CT183)</f>
    </oc>
    <nc r="CT191">
      <f>SUM(CT141, -CT142)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83" sId="1" odxf="1" dxf="1">
    <nc r="CT19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fmt sheetId="1" sqref="CT19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84" sId="1" odxf="1" dxf="1">
    <nc r="CT194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5" sId="1" odxf="1" dxf="1">
    <oc r="CT195">
      <f>SUM(CT182, -CT188,)</f>
    </oc>
    <nc r="CT195">
      <f>SUM(CT138, -CT141)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6" sId="1" odxf="1" dxf="1">
    <nc r="CT196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CT203" start="0" length="0">
    <dxf>
      <border outline="0">
        <left/>
        <top/>
      </border>
    </dxf>
  </rfmt>
  <rcc rId="187" sId="1" odxf="1" dxf="1">
    <nc r="CT19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88" sId="1" odxf="1" dxf="1">
    <oc r="CT199">
      <f>SUM(CT185, -CT191)</f>
    </oc>
    <nc r="CT199">
      <f>SUM(CT139, -CT141)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9" sId="1" odxf="1" dxf="1">
    <nc r="CT20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CT189" start="0" length="0">
    <dxf>
      <fill>
        <patternFill patternType="solid">
          <bgColor theme="0"/>
        </patternFill>
      </fill>
      <border outline="0">
        <left/>
        <top/>
      </border>
    </dxf>
  </rfmt>
  <rcc rId="190" sId="1" odxf="1" dxf="1">
    <nc r="CT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91" sId="1" odxf="1" dxf="1">
    <oc r="CT203">
      <f>SUM(CT190, -CT196,)</f>
    </oc>
    <nc r="CT203">
      <f>SUM(CT138, -CT139)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92" sId="1" odxf="1" dxf="1">
    <nc r="CT20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193" sId="1" odxf="1" dxf="1">
    <oc r="CT205">
      <f>SUM(CT191, -CT197)</f>
    </oc>
    <nc r="CT205">
      <f>SUM(CT140, -CT141)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94" sId="1">
    <nc r="CU148" t="inlineStr">
      <is>
        <t xml:space="preserve"> </t>
      </is>
    </nc>
  </rcc>
  <rm rId="195" sheetId="1" source="CT140:CY140" destination="CU147:CZ147" sourceSheetId="1"/>
  <rm rId="196" sheetId="1" source="CT138:CY139" destination="CT139:CY140" sourceSheetId="1"/>
  <rm rId="197" sheetId="1" source="CU147:CZ147" destination="CT138:CY138" sourceSheetId="1"/>
  <rm rId="198" sheetId="1" source="CT142:CY142" destination="CT148:CY148" sourceSheetId="1">
    <rcc rId="0" sId="1">
      <nc r="CT148" t="inlineStr">
        <is>
          <t xml:space="preserve"> </t>
        </is>
      </nc>
    </rcc>
    <rcc rId="0" sId="1">
      <nc r="CU148" t="inlineStr">
        <is>
          <t xml:space="preserve"> </t>
        </is>
      </nc>
    </rcc>
    <rfmt sheetId="1" sqref="CV148" start="0" length="0">
      <dxf>
        <font>
          <b/>
          <i/>
          <sz val="11"/>
          <color theme="1"/>
          <name val="Calibri"/>
          <family val="2"/>
          <scheme val="minor"/>
        </font>
        <alignment horizontal="center" vertical="top"/>
      </dxf>
    </rfmt>
    <rfmt sheetId="1" sqref="CY148" start="0" length="0">
      <dxf>
        <font>
          <b/>
          <i/>
          <sz val="11"/>
          <color theme="1"/>
          <name val="Calibri"/>
          <family val="2"/>
          <scheme val="minor"/>
        </font>
        <alignment horizontal="center" vertical="top"/>
      </dxf>
    </rfmt>
  </rm>
  <rm rId="199" sheetId="1" source="CT143:CY143" destination="CT142:CY142" sourceSheetId="1"/>
  <rm rId="200" sheetId="1" source="CT148:CY148" destination="CT143:CY143" sourceSheetId="1"/>
  <rfmt sheetId="1" sqref="CT192">
    <dxf>
      <fill>
        <patternFill>
          <bgColor rgb="FFFF0000"/>
        </patternFill>
      </fill>
    </dxf>
  </rfmt>
  <rcc rId="201" sId="1">
    <oc r="CT193">
      <f>SUM(CT182, -CT189)</f>
    </oc>
    <nc r="CT193">
      <f>SUM(CT142, -CT143)</f>
    </nc>
  </rcc>
  <rfmt sheetId="1" sqref="CT196">
    <dxf>
      <fill>
        <patternFill>
          <bgColor rgb="FFC00000"/>
        </patternFill>
      </fill>
    </dxf>
  </rfmt>
  <rcc rId="202" sId="1">
    <oc r="CT197">
      <f>SUM(CT183, -CT189)</f>
    </oc>
    <nc r="CT197">
      <f>SUM(CT138, -CT139)</f>
    </nc>
  </rcc>
  <rfmt sheetId="1" sqref="CT200">
    <dxf>
      <fill>
        <patternFill>
          <bgColor rgb="FFC00000"/>
        </patternFill>
      </fill>
    </dxf>
  </rfmt>
  <rcc rId="203" sId="1">
    <oc r="CT201">
      <f>SUM(CT190, -CT197)</f>
    </oc>
    <nc r="CT201">
      <f>SUM(CT138, -CT140)</f>
    </nc>
  </rcc>
  <rm rId="204" sheetId="1" source="CT196:CT199" destination="CT206:CT209" sourceSheetId="1"/>
  <rm rId="205" sheetId="1" source="CT204:CT205" destination="CT198:CT199" sourceSheetId="1"/>
  <rm rId="206" sheetId="1" source="CT176:CT177" destination="CT204:CT205" sourceSheetId="1"/>
  <rm rId="207" sheetId="1" source="CT198:CT201" destination="CT196:CT199" sourceSheetId="1"/>
  <rm rId="208" sheetId="1" source="CT192:CT193" destination="CT200:CT201" sourceSheetId="1"/>
  <rm rId="209" sheetId="1" source="CT196:CT197" destination="CT192:CT193" sourceSheetId="1"/>
  <rm rId="210" sheetId="1" source="CT198:CT199" destination="CT196:CT197" sourceSheetId="1"/>
  <rm rId="211" sheetId="1" source="CT178:CT179" destination="CT198:CT199" sourceSheetId="1"/>
  <rm rId="212" sheetId="1" source="CT196:CT197" destination="CT178:CT179" sourceSheetId="1"/>
  <rm rId="213" sheetId="1" source="CT194:CT195" destination="CT196:CT197" sourceSheetId="1"/>
  <rm rId="214" sheetId="1" source="CT186:CT187" destination="CT194:CT195" sourceSheetId="1"/>
  <rm rId="215" sheetId="1" source="CT188:CT189" destination="CT176:CT177" sourceSheetId="1"/>
  <rm rId="216" sheetId="1" source="CT190:CT193" destination="CT186:CT189" sourceSheetId="1"/>
  <rm rId="217" sheetId="1" source="CT178:CT179" destination="CT192:CT193" sourceSheetId="1"/>
  <rm rId="218" sheetId="1" source="CT170:CT171" destination="CT190:CT191" sourceSheetId="1"/>
  <rm rId="219" sheetId="1" source="CT176:CT177" destination="CT170:CT171" sourceSheetId="1"/>
  <rm rId="220" sheetId="1" source="CT184:CT185" destination="CT176:CT177" sourceSheetId="1"/>
  <rm rId="221" sheetId="1" source="CT186:CT187" destination="CT184:CT185" sourceSheetId="1"/>
  <rm rId="222" sheetId="1" source="CT182:CT183" destination="CT186:CT187" sourceSheetId="1"/>
  <rm rId="223" sheetId="1" source="CT166:CT167" destination="CT182:CT183" sourceSheetId="1"/>
  <rm rId="224" sheetId="1" source="CT180:CT181" destination="CT166:CT167" sourceSheetId="1"/>
  <rm rId="225" sheetId="1" source="CT172:CT173" destination="CT180:CT181" sourceSheetId="1"/>
  <rm rId="226" sheetId="1" source="CT176:CT177" destination="CT178:CT179" sourceSheetId="1"/>
  <rm rId="227" sheetId="1" source="CT174:CT175" destination="CT176:CT177" sourceSheetId="1"/>
  <rm rId="228" sheetId="1" source="CT168:CT169" destination="CT174:CT175" sourceSheetId="1"/>
  <rm rId="229" sheetId="1" source="CT166:CT167" destination="CT172:CT173" sourceSheetId="1"/>
  <rm rId="230" sheetId="1" source="CT170:CT171" destination="CT168:CT169" sourceSheetId="1"/>
  <rm rId="231" sheetId="1" source="CT160:CT161" destination="CT170:CT171" sourceSheetId="1"/>
  <rm rId="232" sheetId="1" source="CT168:CT169" destination="CT166:CT167" sourceSheetId="1"/>
  <rm rId="233" sheetId="1" source="CT156:CT157" destination="CT168:CT169" sourceSheetId="1"/>
  <rm rId="234" sheetId="1" source="CT164:CT165" destination="CT160:CT161" sourceSheetId="1"/>
  <rm rId="235" sheetId="1" source="CT158:CT163" destination="CT160:CT165" sourceSheetId="1"/>
  <rm rId="236" sheetId="1" source="CT154:CT155" destination="CT158:CT159" sourceSheetId="1"/>
  <rm rId="237" sheetId="1" source="CT150:CT151" destination="CT156:CT157" sourceSheetId="1"/>
  <rm rId="238" sheetId="1" source="CT152:CT153" destination="CT154:CT155" sourceSheetId="1"/>
  <rm rId="239" sheetId="1" source="CT154:CT209" destination="CT150:CT205" sourceSheetId="1"/>
  <rcc rId="240" sId="1">
    <nc r="CU148" t="inlineStr">
      <is>
        <t xml:space="preserve"> </t>
      </is>
    </nc>
  </rcc>
  <rcc rId="241" sId="1">
    <nc r="CT149">
      <v>111.06</v>
    </nc>
  </rcc>
  <rcc rId="242" sId="1">
    <nc r="CT64">
      <v>0.76129999999999998</v>
    </nc>
  </rcc>
  <rfmt sheetId="1" sqref="CQ48:CS48" start="0" length="0">
    <dxf>
      <border>
        <top style="medium">
          <color rgb="FFFFFF00"/>
        </top>
      </border>
    </dxf>
  </rfmt>
  <rfmt sheetId="1" sqref="CS48:CS120" start="0" length="0">
    <dxf>
      <border>
        <right style="medium">
          <color rgb="FFFFFF00"/>
        </right>
      </border>
    </dxf>
  </rfmt>
  <rfmt sheetId="1" sqref="CQ120:CS120" start="0" length="0">
    <dxf>
      <border>
        <bottom style="medium">
          <color rgb="FFFFFF00"/>
        </bottom>
      </border>
    </dxf>
  </rfmt>
  <rfmt sheetId="1" sqref="CQ133:CS133" start="0" length="0">
    <dxf>
      <border>
        <top style="medium">
          <color rgb="FFFFFF00"/>
        </top>
      </border>
    </dxf>
  </rfmt>
  <rfmt sheetId="1" sqref="CS133:CS205" start="0" length="0">
    <dxf>
      <border>
        <right style="medium">
          <color rgb="FFFFFF00"/>
        </right>
      </border>
    </dxf>
  </rfmt>
  <rfmt sheetId="1" sqref="CQ205:CS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 numFmtId="14">
    <oc r="CT2">
      <v>2.0999999999999999E-3</v>
    </oc>
    <nc r="CT2">
      <v>5.0000000000000001E-4</v>
    </nc>
  </rcc>
  <rcc rId="244" sId="1" numFmtId="14">
    <oc r="CT3">
      <v>1.6000000000000001E-3</v>
    </oc>
    <nc r="CT3">
      <v>-3.0999999999999999E-3</v>
    </nc>
  </rcc>
  <rcc rId="245" sId="1" numFmtId="14">
    <oc r="CT4">
      <v>-1.1000000000000001E-3</v>
    </oc>
    <nc r="CT4">
      <v>-2.9999999999999997E-4</v>
    </nc>
  </rcc>
  <rcc rId="246" sId="1" numFmtId="14">
    <oc r="CT6">
      <v>5.4999999999999997E-3</v>
    </oc>
    <nc r="CT6">
      <v>2.5000000000000001E-3</v>
    </nc>
  </rcc>
  <rcc rId="247" sId="1" numFmtId="14">
    <oc r="CT7">
      <v>6.6E-3</v>
    </oc>
    <nc r="CT7">
      <v>5.4999999999999997E-3</v>
    </nc>
  </rcc>
  <rcc rId="248" sId="1" numFmtId="14">
    <oc r="CT8">
      <v>-1.1999999999999999E-3</v>
    </oc>
    <nc r="CT8">
      <v>1.1999999999999999E-3</v>
    </nc>
  </rcc>
  <rcc rId="249" sId="1" numFmtId="14">
    <oc r="CT10">
      <v>5.9999999999999995E-4</v>
    </oc>
    <nc r="CT10">
      <v>3.7000000000000002E-3</v>
    </nc>
  </rcc>
  <rcc rId="250" sId="1" numFmtId="14">
    <oc r="CT11">
      <v>1.1000000000000001E-3</v>
    </oc>
    <nc r="CT11">
      <v>2.9999999999999997E-4</v>
    </nc>
  </rcc>
  <rcc rId="251" sId="1" numFmtId="14">
    <oc r="CT12">
      <v>2.3999999999999998E-3</v>
    </oc>
    <nc r="CT12">
      <v>8.0000000000000004E-4</v>
    </nc>
  </rcc>
  <rcc rId="252" sId="1" numFmtId="14">
    <oc r="CT13">
      <v>-2.8999999999999998E-3</v>
    </oc>
    <nc r="CT13">
      <v>-1.5E-3</v>
    </nc>
  </rcc>
  <rcc rId="253" sId="1" numFmtId="14">
    <oc r="CT14">
      <v>-4.0000000000000001E-3</v>
    </oc>
    <nc r="CT14">
      <v>-4.4999999999999997E-3</v>
    </nc>
  </rcc>
  <rcc rId="254" sId="1" numFmtId="14">
    <oc r="CT15">
      <v>8.0000000000000004E-4</v>
    </oc>
    <nc r="CT15">
      <v>1.6000000000000001E-3</v>
    </nc>
  </rcc>
  <rcc rId="255" sId="1" numFmtId="14">
    <oc r="CT17">
      <v>5.9999999999999995E-4</v>
    </oc>
    <nc r="CT17">
      <v>-3.3E-3</v>
    </nc>
  </rcc>
  <rcc rId="256" sId="1" numFmtId="14">
    <oc r="CT18">
      <v>2.2000000000000001E-3</v>
    </oc>
    <nc r="CT18">
      <v>-2.5000000000000001E-3</v>
    </nc>
  </rcc>
  <rcc rId="257" sId="1" numFmtId="14">
    <oc r="CT19">
      <v>-3.5000000000000001E-3</v>
    </oc>
    <nc r="CT19">
      <v>-5.3E-3</v>
    </nc>
  </rcc>
  <rcc rId="258" sId="1" numFmtId="14">
    <oc r="CT20">
      <v>-4.4999999999999997E-3</v>
    </oc>
    <nc r="CT20">
      <v>-8.0999999999999996E-3</v>
    </nc>
  </rcc>
  <rcc rId="259" sId="1" numFmtId="14">
    <oc r="CT21">
      <v>4.0000000000000002E-4</v>
    </oc>
    <nc r="CT21">
      <v>-1.9E-3</v>
    </nc>
  </rcc>
  <rcc rId="260" sId="1" numFmtId="14">
    <oc r="CT23">
      <v>1.9E-3</v>
    </oc>
    <nc r="CT23">
      <v>1.1000000000000001E-3</v>
    </nc>
  </rcc>
  <rcc rId="261" sId="1" numFmtId="14">
    <oc r="CT24">
      <v>4.1999999999999997E-3</v>
    </oc>
    <nc r="CT24">
      <v>2.0999999999999999E-3</v>
    </nc>
  </rcc>
  <rcc rId="262" sId="1" numFmtId="14">
    <oc r="CT25">
      <v>5.1000000000000004E-3</v>
    </oc>
    <nc r="CT25">
      <v>4.7999999999999996E-3</v>
    </nc>
  </rcc>
  <rcc rId="263" sId="1" numFmtId="14">
    <oc r="CT26">
      <v>2.9999999999999997E-4</v>
    </oc>
    <nc r="CT26">
      <v>-1.1999999999999999E-3</v>
    </nc>
  </rcc>
  <rcc rId="264" sId="1" numFmtId="14">
    <oc r="CT28">
      <v>5.8999999999999999E-3</v>
    </oc>
    <nc r="CT28">
      <v>2.8999999999999998E-3</v>
    </nc>
  </rcc>
  <rcc rId="265" sId="1" numFmtId="14">
    <oc r="CT29">
      <v>-5.9999999999999995E-4</v>
    </oc>
    <nc r="CT29">
      <v>-2.5000000000000001E-3</v>
    </nc>
  </rcc>
  <rcc rId="266" sId="1" numFmtId="14">
    <oc r="CT30">
      <v>4.1999999999999997E-3</v>
    </oc>
    <nc r="CT30">
      <v>3.5999999999999999E-3</v>
    </nc>
  </rcc>
  <rcc rId="267" sId="1" numFmtId="14">
    <oc r="CT32">
      <v>7.0000000000000001E-3</v>
    </oc>
    <nc r="CT32">
      <v>6.0000000000000001E-3</v>
    </nc>
  </rcc>
  <rcc rId="268" sId="1" numFmtId="14">
    <oc r="CT33">
      <v>5.1000000000000004E-3</v>
    </oc>
    <nc r="CT33">
      <v>6.4000000000000003E-3</v>
    </nc>
  </rcc>
  <rcc rId="269" sId="1" numFmtId="14">
    <oc r="CT35">
      <v>1.8E-3</v>
    </oc>
    <nc r="CT35">
      <v>-5.0000000000000001E-4</v>
    </nc>
  </rcc>
  <rcc rId="270" sId="1" numFmtId="14">
    <nc r="CU51">
      <v>0.1888</v>
    </nc>
  </rcc>
  <rcc rId="271" sId="1" numFmtId="14">
    <nc r="CU52">
      <v>0.128</v>
    </nc>
  </rcc>
  <rcc rId="272" sId="1" numFmtId="14">
    <nc r="CU53">
      <v>8.5999999999999993E-2</v>
    </nc>
  </rcc>
  <rcc rId="273" sId="1" numFmtId="14">
    <nc r="CU54">
      <v>9.6500000000000002E-2</v>
    </nc>
  </rcc>
  <rcc rId="274" sId="1" numFmtId="14">
    <nc r="CU55">
      <v>1E-3</v>
    </nc>
  </rcc>
  <rcc rId="275" sId="1" numFmtId="14">
    <nc r="CU56">
      <v>-8.3699999999999997E-2</v>
    </nc>
  </rcc>
  <rcc rId="276" sId="1" numFmtId="14">
    <nc r="CU57">
      <v>-0.16889999999999999</v>
    </nc>
  </rcc>
  <rcc rId="277" sId="1" numFmtId="14">
    <nc r="CU58">
      <v>-0.2477</v>
    </nc>
  </rcc>
  <rcc rId="278" sId="1">
    <nc r="CU59">
      <v>-6.96</v>
    </nc>
  </rcc>
  <rfmt sheetId="1" sqref="CU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CU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79" sId="1">
    <nc r="CV60" t="inlineStr">
      <is>
        <t xml:space="preserve"> </t>
      </is>
    </nc>
  </rcc>
  <rcc rId="280" sId="1" numFmtId="14">
    <oc r="CU60" t="inlineStr">
      <is>
        <t xml:space="preserve"> </t>
      </is>
    </oc>
    <nc r="CU60">
      <v>1.3599999999999999E-2</v>
    </nc>
  </rcc>
  <rfmt sheetId="1" sqref="CU60">
    <dxf>
      <fill>
        <patternFill>
          <bgColor theme="2"/>
        </patternFill>
      </fill>
    </dxf>
  </rfmt>
  <rcc rId="281" sId="1" numFmtId="14">
    <nc r="CU61">
      <v>-2.41E-2</v>
    </nc>
  </rcc>
  <rfmt sheetId="1" sqref="CU61">
    <dxf>
      <fill>
        <patternFill>
          <bgColor theme="4" tint="-0.249977111117893"/>
        </patternFill>
      </fill>
    </dxf>
  </rfmt>
  <rfmt sheetId="1" sqref="CU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82" sId="1" odxf="1" dxf="1">
    <nc r="CU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3" sId="1" odxf="1" dxf="1">
    <oc r="CU66">
      <f>SUM(CU51, -CU58)</f>
    </oc>
    <nc r="CU66">
      <f>SUM(CU51, -CU58)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4" sId="1" odxf="1" dxf="1">
    <nc r="CU6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85" sId="1" odxf="1" dxf="1">
    <oc r="CU68">
      <f>SUM(CU53, -CU58)</f>
    </oc>
    <nc r="CU68">
      <f>SUM(CU52, -CU58)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86" sId="1" odxf="1" dxf="1">
    <nc r="CU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7" sId="1" odxf="1" dxf="1">
    <oc r="CU70">
      <f>SUM(CU51, -CU57)</f>
    </oc>
    <nc r="CU70">
      <f>SUM(CU51, -CU57)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8" sId="1" odxf="1" dxf="1">
    <nc r="CU71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9" sId="1" odxf="1" dxf="1">
    <oc r="CU72">
      <f>SUM(CU57, -CU68)</f>
    </oc>
    <nc r="CU72">
      <f>SUM(CU53, -CU58)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0" sId="1" odxf="1" dxf="1">
    <nc r="CU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1" sId="1" odxf="1" dxf="1">
    <oc r="CU74">
      <f>SUM(CU58, -CU68)</f>
    </oc>
    <nc r="CU74">
      <f>SUM(CU54, -CU58)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2" sId="1" odxf="1" dxf="1">
    <nc r="CU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3" sId="1" odxf="1" dxf="1">
    <oc r="CU76">
      <f>SUM(CU57, -CU67)</f>
    </oc>
    <nc r="CU76">
      <f>SUM(CU52, -CU57)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4" sId="1" odxf="1" dxf="1">
    <nc r="CU7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5" sId="1" odxf="1" dxf="1">
    <oc r="CU78">
      <f>SUM(CU67, -CU74)</f>
    </oc>
    <nc r="CU78">
      <f>SUM(CU53, -CU57)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96" sId="1" odxf="1" dxf="1">
    <nc r="CU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7" sId="1" odxf="1" dxf="1">
    <oc r="CU80">
      <f>SUM(CU68, -CU74)</f>
    </oc>
    <nc r="CU80">
      <f>SUM(CU54, -CU57)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8" sId="1" odxf="1" dxf="1">
    <nc r="CU8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9" sId="1" odxf="1" dxf="1">
    <oc r="CU82">
      <f>SUM(CU67, -CU73)</f>
    </oc>
    <nc r="CU82">
      <f>SUM(CU51, -CU56)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0" sId="1" odxf="1" dxf="1">
    <nc r="CU83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01" sId="1" odxf="1" dxf="1">
    <oc r="CU84">
      <f>SUM(CU73, -CU80)</f>
    </oc>
    <nc r="CU84">
      <f>SUM(CU55, -CU58)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02" sId="1" odxf="1" dxf="1">
    <nc r="CU8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3" sId="1" odxf="1" dxf="1">
    <oc r="CU86">
      <f>SUM(CU74, -CU80)</f>
    </oc>
    <nc r="CU86">
      <f>SUM(CU52, -CU56)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4" sId="1" odxf="1" dxf="1">
    <nc r="CU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5" sId="1" odxf="1" dxf="1">
    <oc r="CU88">
      <f>SUM(CU73, -CU79)</f>
    </oc>
    <nc r="CU88">
      <f>SUM(CU51, -CU55)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6" sId="1" odxf="1" dxf="1">
    <nc r="CU8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07" sId="1" odxf="1" dxf="1">
    <oc r="CU90">
      <f>SUM(CU79, -CU86)</f>
    </oc>
    <nc r="CU90">
      <f>SUM(CU53, -CU56)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8" sId="1" odxf="1" dxf="1">
    <nc r="CU9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09" sId="1" odxf="1" dxf="1">
    <oc r="CU92">
      <f>SUM(CU80, -CU86)</f>
    </oc>
    <nc r="CU92">
      <f>SUM(CU54, -CU56)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0" sId="1" odxf="1" dxf="1">
    <nc r="CU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11" sId="1" odxf="1" dxf="1">
    <oc r="CU94">
      <f>SUM(CU79, -CU85)</f>
    </oc>
    <nc r="CU94">
      <f>SUM(CU56, -CU58)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12" sId="1" odxf="1" dxf="1">
    <nc r="CU95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13" sId="1" odxf="1" dxf="1">
    <oc r="CU96">
      <f>SUM(CU85, -CU92)</f>
    </oc>
    <nc r="CU96">
      <f>SUM(CU55, -CU57)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14" sId="1" odxf="1" dxf="1">
    <nc r="CU9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15" sId="1" odxf="1" dxf="1">
    <oc r="CU98">
      <f>SUM(CU86, -CU92)</f>
    </oc>
    <nc r="CU98">
      <f>SUM(CU52, -CU55)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6" sId="1" odxf="1" dxf="1">
    <nc r="CU99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17" sId="1" odxf="1" dxf="1">
    <oc r="CU100">
      <f>SUM(CU85, -CU91)</f>
    </oc>
    <nc r="CU100">
      <f>SUM(CU53, -CU55)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8" sId="1" odxf="1" dxf="1">
    <nc r="CU10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19" sId="1" odxf="1" dxf="1">
    <oc r="CU102">
      <f>SUM(CU91, -CU98)</f>
    </oc>
    <nc r="CU102">
      <f>SUM(CU54, -CU55)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20" sId="1" odxf="1" dxf="1">
    <nc r="CU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21" sId="1" odxf="1" dxf="1">
    <oc r="CU104">
      <f>SUM(CU92, -CU98)</f>
    </oc>
    <nc r="CU104">
      <f>SUM(CU56, -CU57)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22" sId="1" odxf="1" dxf="1">
    <nc r="CU105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23" sId="1" odxf="1" dxf="1">
    <oc r="CU106">
      <f>SUM(CU91, -CU97)</f>
    </oc>
    <nc r="CU106">
      <f>SUM(CU51, -CU54)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24" sId="1" odxf="1" dxf="1">
    <nc r="CU10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25" sId="1" odxf="1" dxf="1">
    <oc r="CU108">
      <f>SUM(CU97, -CU104)</f>
    </oc>
    <nc r="CU108">
      <f>SUM(CU51, -CU53)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26" sId="1" odxf="1" dxf="1">
    <nc r="CU109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27" sId="1" odxf="1" dxf="1">
    <oc r="CU110">
      <f>SUM(CU98, -CU104)</f>
    </oc>
    <nc r="CU110">
      <f>SUM(CU57, -CU58)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28" sId="1" odxf="1" dxf="1">
    <nc r="CU111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29" sId="1" odxf="1" dxf="1">
    <oc r="CU112">
      <f>SUM(CU97, -CU103)</f>
    </oc>
    <nc r="CU112">
      <f>SUM(CU55, -CU56)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0" sId="1" odxf="1" dxf="1">
    <nc r="CU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31" sId="1" odxf="1" dxf="1">
    <oc r="CU114">
      <f>SUM(CU99, -CU105)</f>
    </oc>
    <nc r="CU114">
      <f>SUM(CU51, -CU52)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2" sId="1" odxf="1" dxf="1">
    <nc r="CU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33" sId="1" odxf="1" dxf="1">
    <oc r="CU116">
      <f>SUM(CU105, -CU112)</f>
    </oc>
    <nc r="CU116">
      <f>SUM(CU52, -CU54)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34" sId="1" odxf="1" dxf="1">
    <nc r="CU11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335" sId="1" odxf="1" dxf="1">
    <oc r="CU118">
      <f>SUM(CU106, -CU112)</f>
    </oc>
    <nc r="CU118">
      <f>SUM(CU52, -CU53)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36" sId="1" odxf="1" dxf="1">
    <nc r="CU119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CU120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dxf>
  </rfmt>
  <rcc rId="337" sId="1">
    <nc r="CV63" t="inlineStr">
      <is>
        <t xml:space="preserve"> </t>
      </is>
    </nc>
  </rcc>
  <rm rId="338" sheetId="1" source="CU54:CY54" destination="CV62:CZ62" sourceSheetId="1"/>
  <rm rId="339" sheetId="1" source="CU53:CY53" destination="CU54:CY54" sourceSheetId="1"/>
  <rm rId="340" sheetId="1" source="CV62:CZ62" destination="CU53:CY53" sourceSheetId="1"/>
  <rcc rId="341" sId="1">
    <nc r="CV61" t="inlineStr">
      <is>
        <t xml:space="preserve"> </t>
      </is>
    </nc>
  </rcc>
  <rfmt sheetId="1" sqref="CU119">
    <dxf>
      <fill>
        <patternFill>
          <bgColor rgb="FFFF0000"/>
        </patternFill>
      </fill>
    </dxf>
  </rfmt>
  <rcc rId="342" sId="1">
    <oc r="CU120">
      <f>SUM(CU105, -CU111)</f>
    </oc>
    <nc r="CU120">
      <f>SUM(CU53, -CU54)</f>
    </nc>
  </rcc>
  <rm rId="343" sheetId="1" source="CU119:CU120" destination="CU121:CU122" sourceSheetId="1"/>
  <rm rId="344" sheetId="1" source="CU115:CU116" destination="CU119:CU120" sourceSheetId="1"/>
  <rm rId="345" sheetId="1" source="CU113:CU114" destination="CU115:CU116" sourceSheetId="1"/>
  <rm rId="346" sheetId="1" source="CU109:CU110" destination="CU113:CU114" sourceSheetId="1"/>
  <rm rId="347" sheetId="1" source="CU99:CU100" destination="CU109:CU110" sourceSheetId="1"/>
  <rm rId="348" sheetId="1" source="CU107:CU108" destination="CU99:CU100" sourceSheetId="1"/>
  <rm rId="349" sheetId="1" source="CU103:CU104" destination="CU107:CU108" sourceSheetId="1"/>
  <rm rId="350" sheetId="1" source="CU97:CU102" destination="CU99:CU104" sourceSheetId="1"/>
  <rm rId="351" sheetId="1" source="CU93:CU94" destination="CU97:CU98" sourceSheetId="1"/>
  <rm rId="352" sheetId="1" source="CU95:CU96" destination="CU93:CU94" sourceSheetId="1"/>
  <rm rId="353" sheetId="1" source="CU89:CU90" destination="CU95:CU96" sourceSheetId="1"/>
  <rm rId="354" sheetId="1" source="CU83:CU88" destination="CU85:CU90" sourceSheetId="1"/>
  <rm rId="355" sheetId="1" source="CU77:CU78" destination="CU83:CU84" sourceSheetId="1"/>
  <rm rId="356" sheetId="1" source="CU81:CU82" destination="CU77:CU78" sourceSheetId="1"/>
  <rm rId="357" sheetId="1" source="CU75:CU80" destination="CU77:CU82" sourceSheetId="1"/>
  <rm rId="358" sheetId="1" source="CU71:CU72" destination="CU75:CU76" sourceSheetId="1"/>
  <rm rId="359" sheetId="1" source="CU73:CU122" destination="CU71:CU120" sourceSheetId="1"/>
  <rcc rId="360" sId="1" numFmtId="14">
    <nc r="CU136">
      <v>0.11600000000000001</v>
    </nc>
  </rcc>
  <rcc rId="361" sId="1" numFmtId="14">
    <nc r="CU137">
      <v>2.86E-2</v>
    </nc>
  </rcc>
  <rcc rId="362" sId="1" numFmtId="14">
    <nc r="CU138">
      <v>2.12E-2</v>
    </nc>
  </rcc>
  <rcc rId="363" sId="1" numFmtId="14">
    <nc r="CU139">
      <v>6.4999999999999997E-3</v>
    </nc>
  </rcc>
  <rcc rId="364" sId="1" numFmtId="14">
    <nc r="CU140">
      <v>-6.7000000000000002E-3</v>
    </nc>
  </rcc>
  <rcc rId="365" sId="1" numFmtId="14">
    <nc r="CU141">
      <v>-4.6300000000000001E-2</v>
    </nc>
  </rcc>
  <rcc rId="366" sId="1" numFmtId="14">
    <nc r="CU142">
      <v>-5.9900000000000002E-2</v>
    </nc>
  </rcc>
  <rcc rId="367" sId="1" numFmtId="14">
    <nc r="CU143">
      <v>-5.9400000000000001E-2</v>
    </nc>
  </rcc>
  <rcc rId="368" sId="1" odxf="1" dxf="1" numFmtId="14">
    <oc r="CU145" t="inlineStr">
      <is>
        <t xml:space="preserve"> </t>
      </is>
    </oc>
    <nc r="CU145">
      <v>1.3599999999999999E-2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69" sId="1" odxf="1" dxf="1" numFmtId="14">
    <nc r="CU146">
      <v>-2.41E-2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70" sId="1">
    <nc r="CV145" t="inlineStr">
      <is>
        <t xml:space="preserve"> </t>
      </is>
    </nc>
  </rcc>
  <rcc rId="371" sId="1">
    <nc r="CU147" t="inlineStr">
      <is>
        <t xml:space="preserve"> </t>
      </is>
    </nc>
  </rcc>
  <rfmt sheetId="1" sqref="CU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72" sId="1" odxf="1" dxf="1">
    <nc r="CU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3" sId="1" odxf="1" dxf="1">
    <oc r="CU151">
      <f>SUM(CU136, -CU142)</f>
    </oc>
    <nc r="CU151">
      <f>SUM(CU136, -CU143)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4" sId="1" odxf="1" dxf="1">
    <nc r="CU15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5" sId="1" odxf="1" dxf="1">
    <oc r="CU153">
      <f>SUM(CU140, -CU142)</f>
    </oc>
    <nc r="CU153">
      <f>SUM(CU136, -CU142)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6" sId="1" odxf="1" dxf="1">
    <nc r="CU154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7" sId="1" odxf="1" dxf="1">
    <oc r="CU155">
      <f>SUM(CU136, -CU138)</f>
    </oc>
    <nc r="CU155">
      <f>SUM(CU136, -CU141)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8" sId="1" odxf="1" dxf="1">
    <nc r="CU15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9" sId="1" odxf="1" dxf="1">
    <oc r="CU157">
      <f>SUM(CU138, -CU153)</f>
    </oc>
    <nc r="CU157">
      <f>SUM(CU136, -CU140)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80" sId="1" odxf="1" dxf="1">
    <nc r="CU15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1" sId="1" odxf="1" dxf="1">
    <oc r="CU159">
      <f>SUM(CU142, -CU153)</f>
    </oc>
    <nc r="CU159">
      <f>SUM(CU137, -CU143)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2" sId="1" odxf="1" dxf="1">
    <nc r="CU16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3" sId="1" odxf="1" dxf="1">
    <oc r="CU161">
      <f>SUM(CU138, -CU152)</f>
    </oc>
    <nc r="CU161">
      <f>SUM(CU136, -CU139)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4" sId="1" odxf="1" dxf="1">
    <nc r="CU162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85" sId="1" odxf="1" dxf="1">
    <oc r="CU163">
      <f>SUM(CU152, -CU159)</f>
    </oc>
    <nc r="CU163">
      <f>SUM(CU138, -CU143)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86" sId="1" odxf="1" dxf="1">
    <nc r="CU164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7" sId="1" odxf="1" dxf="1">
    <oc r="CU165">
      <f>SUM(CU153, -CU159)</f>
    </oc>
    <nc r="CU165">
      <f>SUM(CU136, -CU138)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8" sId="1" odxf="1" dxf="1">
    <nc r="CU166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9" sId="1" odxf="1" dxf="1">
    <oc r="CU167">
      <f>SUM(CU152, -CU158)</f>
    </oc>
    <nc r="CU167">
      <f>SUM(CU137, -CU142)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0" sId="1" odxf="1" dxf="1">
    <nc r="CU16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91" sId="1" odxf="1" dxf="1">
    <oc r="CU169">
      <f>SUM(CU158, -CU165)</f>
    </oc>
    <nc r="CU169">
      <f>SUM(CU139, -CU143)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2" sId="1" odxf="1" dxf="1">
    <nc r="CU17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93" sId="1" odxf="1" dxf="1">
    <oc r="CU171">
      <f>SUM(CU159, -CU165)</f>
    </oc>
    <nc r="CU171">
      <f>SUM(CU136, -CU137)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4" sId="1" odxf="1" dxf="1">
    <nc r="CU172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95" sId="1" odxf="1" dxf="1">
    <oc r="CU173">
      <f>SUM(CU158, -CU164)</f>
    </oc>
    <nc r="CU173">
      <f>SUM(CU138, -CU142)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6" sId="1" odxf="1" dxf="1">
    <nc r="CU17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97" sId="1" odxf="1" dxf="1">
    <oc r="CU175">
      <f>SUM(CU164, -CU171)</f>
    </oc>
    <nc r="CU175">
      <f>SUM(CU140, -CU143)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8" sId="1" odxf="1" dxf="1">
    <nc r="CU17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9" sId="1" odxf="1" dxf="1">
    <oc r="CU177">
      <f>SUM(CU165, -CU171)</f>
    </oc>
    <nc r="CU177">
      <f>SUM(CU137, -CU141)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00" sId="1" odxf="1" dxf="1">
    <nc r="CU178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01" sId="1" odxf="1" dxf="1">
    <oc r="CU179">
      <f>SUM(CU164, -CU170)</f>
    </oc>
    <nc r="CU179">
      <f>SUM(CU139, -CU142)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2" sId="1" odxf="1" dxf="1">
    <nc r="CU18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03" sId="1" odxf="1" dxf="1">
    <oc r="CU181">
      <f>SUM(CU170, -CU177)</f>
    </oc>
    <nc r="CU181">
      <f>SUM(CU141, -CU143)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04" sId="1" odxf="1" dxf="1">
    <nc r="CU18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05" sId="1" odxf="1" dxf="1">
    <oc r="CU183">
      <f>SUM(CU171, -CU177)</f>
    </oc>
    <nc r="CU183">
      <f>SUM(CU137, -CU140)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6" sId="1" odxf="1" dxf="1">
    <nc r="CU18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407" sId="1" odxf="1" dxf="1">
    <oc r="CU185">
      <f>SUM(CU170, -CU176)</f>
    </oc>
    <nc r="CU185">
      <f>SUM(CU138, -CU141)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08" sId="1" odxf="1" dxf="1">
    <nc r="CU18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409" sId="1" odxf="1" dxf="1">
    <oc r="CU187">
      <f>SUM(CU176, -CU183)</f>
    </oc>
    <nc r="CU187">
      <f>SUM(CU140, -CU142)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10" sId="1" odxf="1" dxf="1">
    <nc r="CU18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11" sId="1" odxf="1" dxf="1">
    <oc r="CU189">
      <f>SUM(CU177, -CU183)</f>
    </oc>
    <nc r="CU189">
      <f>SUM(CU138, -CU140)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12" sId="1" odxf="1" dxf="1">
    <nc r="CU19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13" sId="1" odxf="1" dxf="1">
    <oc r="CU191">
      <f>SUM(CU176, -CU182)</f>
    </oc>
    <nc r="CU191">
      <f>SUM(CU137, -CU139)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4" sId="1" odxf="1" dxf="1">
    <nc r="CU19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15" sId="1" odxf="1" dxf="1">
    <oc r="CU193">
      <f>SUM(CU182, -CU189)</f>
    </oc>
    <nc r="CU193">
      <f>SUM(CU139, -CU141)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6" sId="1" odxf="1" dxf="1">
    <nc r="CU194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17" sId="1" odxf="1" dxf="1">
    <oc r="CU195">
      <f>SUM(CU183, -CU189)</f>
    </oc>
    <nc r="CU195">
      <f>SUM(CU141, -CU142)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18" sId="1" odxf="1" dxf="1">
    <nc r="CU19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CU20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419" sId="1" odxf="1" dxf="1">
    <nc r="CU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20" sId="1" odxf="1" dxf="1">
    <oc r="CU199">
      <f>SUM(CU184, -CU190)</f>
    </oc>
    <nc r="CU199">
      <f>SUM(CU139, -CU140)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21" sId="1" odxf="1" dxf="1">
    <nc r="CU20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22" sId="1" odxf="1" dxf="1">
    <oc r="CU201">
      <f>SUM(CU190, -CU197)</f>
    </oc>
    <nc r="CU201">
      <f>SUM(CU137, -CU138)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23" sId="1" odxf="1" dxf="1">
    <nc r="CU20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24" sId="1" odxf="1" dxf="1">
    <oc r="CU203">
      <f>SUM(CU191, -CU197)</f>
    </oc>
    <nc r="CU203">
      <f>SUM(CU138, -CU139)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5" sId="1" odxf="1" dxf="1">
    <nc r="CU20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426" sId="1" odxf="1" dxf="1">
    <oc r="CU205">
      <f>SUM(CU190, -CU196)</f>
    </oc>
    <nc r="CU205">
      <f>SUM(CU140, -CU141)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7" sId="1">
    <nc r="CV148" t="inlineStr">
      <is>
        <t xml:space="preserve"> </t>
      </is>
    </nc>
  </rcc>
  <rm rId="428" sheetId="1" source="CU142:CY142" destination="CV147:CZ147" sourceSheetId="1"/>
  <rm rId="429" sheetId="1" source="CU143:CY143" destination="CU142:CY142" sourceSheetId="1"/>
  <rm rId="430" sheetId="1" source="CV147:CZ147" destination="CU143:CY143" sourceSheetId="1"/>
  <rfmt sheetId="1" sqref="CU196">
    <dxf>
      <fill>
        <patternFill>
          <bgColor rgb="FF7030A0"/>
        </patternFill>
      </fill>
    </dxf>
  </rfmt>
  <rcc rId="431" sId="1">
    <oc r="CU197">
      <f>SUM(CU182, -CU188)</f>
    </oc>
    <nc r="CU197">
      <f>SUM(CU142, -CU143)</f>
    </nc>
  </rcc>
  <rm rId="432" sheetId="1" source="CU196:CU197" destination="CU208:CU209" sourceSheetId="1"/>
  <rm rId="433" sheetId="1" source="CU200:CU201" destination="CU206:CU207" sourceSheetId="1"/>
  <rm rId="434" sheetId="1" source="CU204:CU205" destination="CU196:CU197" sourceSheetId="1"/>
  <rm rId="435" sheetId="1" source="CU194:CU195" destination="CU204:CU205" sourceSheetId="1"/>
  <rm rId="436" sheetId="1" source="CU202:CU205" destination="CU200:CU203" sourceSheetId="1"/>
  <rm rId="437" sheetId="1" source="CU198:CU199" destination="CU204:CU205" sourceSheetId="1"/>
  <rm rId="438" sheetId="1" source="CU180:CU181" destination="CU194:CU195" sourceSheetId="1"/>
  <rm rId="439" sheetId="1" source="CU200:CU205" destination="CU198:CU203" sourceSheetId="1"/>
  <rm rId="440" sheetId="1" source="CU194:CU195" destination="CU204:CU205" sourceSheetId="1"/>
  <rm rId="441" sheetId="1" source="CU196:CU197" destination="CU180:CU181" sourceSheetId="1"/>
  <rm rId="442" sheetId="1" source="CU190:CU191" destination="CU196:CU197" sourceSheetId="1"/>
  <rm rId="443" sheetId="1" source="CU188:CU189" destination="CU194:CU195" sourceSheetId="1"/>
  <rm rId="444" sheetId="1" source="CU192:CU193" destination="CU188:CU189" sourceSheetId="1"/>
  <rm rId="445" sheetId="1" source="CU182:CU183" destination="CU192:CU193" sourceSheetId="1"/>
  <rm rId="446" sheetId="1" source="CU180:CU181" destination="CU190:CU191" sourceSheetId="1"/>
  <rm rId="447" sheetId="1" source="CU184:CU185" destination="CU180:CU181" sourceSheetId="1"/>
  <rm rId="448" sheetId="1" source="CU186:CU189" destination="CU184:CU187" sourceSheetId="1"/>
  <rm rId="449" sheetId="1" source="CU174:CU175" destination="CU188:CU189" sourceSheetId="1"/>
  <rm rId="450" sheetId="1" source="CU178:CU179" destination="CU182:CU183" sourceSheetId="1"/>
  <rm rId="451" sheetId="1" source="CU180:CU183" destination="CU178:CU181" sourceSheetId="1"/>
  <rm rId="452" sheetId="1" source="CU168:CU169" destination="CU182:CU183" sourceSheetId="1"/>
  <rm rId="453" sheetId="1" source="CU162:CU163" destination="CU174:CU175" sourceSheetId="1"/>
  <rm rId="454" sheetId="1" source="CU158:CU159" destination="CU168:CU169" sourceSheetId="1"/>
  <rm rId="455" sheetId="1" source="CU160:CU161" destination="CU162:CU163" sourceSheetId="1"/>
  <rm rId="456" sheetId="1" source="CU154:CU157" destination="CU158:CU161" sourceSheetId="1"/>
  <rm rId="457" sheetId="1" source="CU150:CU151" destination="CU156:CU157" sourceSheetId="1"/>
  <rm rId="458" sheetId="1" source="CU152:CU153" destination="CU154:CU155" sourceSheetId="1"/>
  <rm rId="459" sheetId="1" source="CU154:CU209" destination="CU150:CU205" sourceSheetId="1"/>
  <rcc rId="460" sId="1">
    <nc r="CU149">
      <v>0.7107</v>
    </nc>
  </rcc>
  <rcc rId="461" sId="1">
    <nc r="CU64">
      <v>0.76029999999999998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06"/>
  <sheetViews>
    <sheetView tabSelected="1" topLeftCell="BC34" zoomScaleNormal="100" workbookViewId="0">
      <selection activeCell="AX46" sqref="AX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279">
        <v>5.0000000000000001E-4</v>
      </c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-1.5499999999999999E-3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279">
        <v>-3.0999999999999999E-3</v>
      </c>
      <c r="CU3" s="6"/>
      <c r="CV3" s="6"/>
      <c r="CW3" s="8"/>
      <c r="CX3" s="8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-2.1299999999999999E-3</v>
      </c>
      <c r="DN3" s="7">
        <f t="shared" si="5"/>
        <v>3.0000000000000001E-3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279">
        <v>-2.9999999999999997E-4</v>
      </c>
      <c r="CU4" s="6"/>
      <c r="CV4" s="6"/>
      <c r="CW4" s="8"/>
      <c r="CX4" s="8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-2E-3</v>
      </c>
      <c r="DM4" s="7">
        <f t="shared" si="4"/>
        <v>1.5999999999999996E-3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279">
        <v>5.0000000000000001E-4</v>
      </c>
      <c r="CU5" s="6"/>
      <c r="CV5" s="6"/>
      <c r="CW5" s="8"/>
      <c r="CX5" s="8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-1.6999999999999999E-3</v>
      </c>
      <c r="DM5" s="7">
        <f t="shared" si="4"/>
        <v>2.0799999999999998E-3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279">
        <v>2.5000000000000001E-3</v>
      </c>
      <c r="CU6" s="6"/>
      <c r="CV6" s="6"/>
      <c r="CW6" s="8"/>
      <c r="CX6" s="8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-2.15E-3</v>
      </c>
      <c r="DN6" s="7">
        <f t="shared" si="5"/>
        <v>4.7999999999999996E-3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279">
        <v>5.4999999999999997E-3</v>
      </c>
      <c r="CU7" s="6"/>
      <c r="CV7" s="6"/>
      <c r="CW7" s="8"/>
      <c r="CX7" s="8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-9.599999999999997E-4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279">
        <v>1.1999999999999999E-3</v>
      </c>
      <c r="CU8" s="6"/>
      <c r="CV8" s="6"/>
      <c r="CW8" s="9"/>
      <c r="CX8" s="9"/>
      <c r="CY8" s="6"/>
      <c r="CZ8" s="6"/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1.1300000000000001E-3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-4.0000000000000001E-3</v>
      </c>
      <c r="CU9" s="13">
        <f>SUM( -CU2, -CU3,CU4,CU5, -CU6, -CU7,CU8)</f>
        <v>0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0</v>
      </c>
      <c r="CY9" s="13">
        <f>SUM( -CY2, -CY3,CY4,CY5, -CY6, -CY7,CY8)</f>
        <v>0</v>
      </c>
      <c r="CZ9" s="13">
        <f>SUM( -CZ2, -CZ3,CZ4,CZ5, -CZ6, -CZ7,CZ8)</f>
        <v>0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-1.4199999999999999E-2</v>
      </c>
      <c r="DM9" s="7">
        <f t="shared" si="4"/>
        <v>3.7419354838709672E-3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279">
        <v>3.7000000000000002E-3</v>
      </c>
      <c r="CU10" s="6"/>
      <c r="CV10" s="6"/>
      <c r="CW10" s="14"/>
      <c r="CX10" s="14"/>
      <c r="CY10" s="6"/>
      <c r="CZ10" s="6"/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-3.3999999999999998E-3</v>
      </c>
      <c r="DM10" s="16">
        <f t="shared" si="4"/>
        <v>8.5000000000000006E-4</v>
      </c>
      <c r="DN10" s="16">
        <f t="shared" si="5"/>
        <v>3.8E-3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279">
        <v>2.9999999999999997E-4</v>
      </c>
      <c r="CU11" s="6"/>
      <c r="CV11" s="6"/>
      <c r="CW11" s="8"/>
      <c r="CX11" s="8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1.7000000000000009E-4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279">
        <v>8.0000000000000004E-4</v>
      </c>
      <c r="CU12" s="6"/>
      <c r="CV12" s="6"/>
      <c r="CW12" s="8"/>
      <c r="CX12" s="8"/>
      <c r="CY12" s="6"/>
      <c r="CZ12" s="6"/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6.0000000000000006E-4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279">
        <v>-1.5E-3</v>
      </c>
      <c r="CU13" s="6"/>
      <c r="CV13" s="6"/>
      <c r="CW13" s="8"/>
      <c r="CX13" s="8"/>
      <c r="CY13" s="6"/>
      <c r="CZ13" s="6"/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-4.5999999999999999E-3</v>
      </c>
      <c r="DM13" s="16">
        <f t="shared" si="4"/>
        <v>9.6999999999999983E-4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279">
        <v>-4.4999999999999997E-3</v>
      </c>
      <c r="CU14" s="6"/>
      <c r="CV14" s="6"/>
      <c r="CW14" s="8"/>
      <c r="CX14" s="8"/>
      <c r="CY14" s="6"/>
      <c r="CZ14" s="6"/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2.0000000000000313E-5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279">
        <v>1.6000000000000001E-3</v>
      </c>
      <c r="CU15" s="6"/>
      <c r="CV15" s="6"/>
      <c r="CW15" s="9"/>
      <c r="CX15" s="9"/>
      <c r="CY15" s="6"/>
      <c r="CZ15" s="6"/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-4.1000000000000005E-4</v>
      </c>
      <c r="DN15" s="16">
        <f t="shared" si="5"/>
        <v>4.8999999999999998E-3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9.0000000000000128E-4</v>
      </c>
      <c r="CU16" s="20">
        <f>SUM(CU2,CU10:CU15)</f>
        <v>0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0</v>
      </c>
      <c r="CY16" s="20">
        <f>SUM(CY2,CY10:CY15)</f>
        <v>0</v>
      </c>
      <c r="CZ16" s="20">
        <f>SUM(CZ2,CZ10:CZ15)</f>
        <v>0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2.0967741935483855E-4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279">
        <v>-3.3E-3</v>
      </c>
      <c r="CU17" s="6"/>
      <c r="CV17" s="6"/>
      <c r="CW17" s="14"/>
      <c r="CX17" s="14"/>
      <c r="CY17" s="6"/>
      <c r="CZ17" s="6"/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-4.1999999999999997E-3</v>
      </c>
      <c r="DM17" s="22">
        <f t="shared" si="4"/>
        <v>-4.2999999999999999E-4</v>
      </c>
      <c r="DN17" s="22">
        <f t="shared" si="5"/>
        <v>5.8999999999999999E-3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279">
        <v>-2.5000000000000001E-3</v>
      </c>
      <c r="CU18" s="6"/>
      <c r="CV18" s="6"/>
      <c r="CW18" s="8"/>
      <c r="CX18" s="8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-5.5999999999999999E-3</v>
      </c>
      <c r="DM18" s="22">
        <f t="shared" si="4"/>
        <v>9.9999999999999964E-5</v>
      </c>
      <c r="DN18" s="22">
        <f t="shared" si="5"/>
        <v>4.1999999999999997E-3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279">
        <v>-5.3E-3</v>
      </c>
      <c r="CU19" s="6"/>
      <c r="CV19" s="6"/>
      <c r="CW19" s="8"/>
      <c r="CX19" s="8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4.4000000000000002E-4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279">
        <v>-8.0999999999999996E-3</v>
      </c>
      <c r="CU20" s="6"/>
      <c r="CV20" s="6"/>
      <c r="CW20" s="8"/>
      <c r="CX20" s="8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-9.3000000000000005E-4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279">
        <v>-1.9E-3</v>
      </c>
      <c r="CU21" s="6"/>
      <c r="CV21" s="6"/>
      <c r="CW21" s="9"/>
      <c r="CX21" s="9"/>
      <c r="CY21" s="6"/>
      <c r="CZ21" s="6"/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-8.3000000000000001E-4</v>
      </c>
      <c r="DN21" s="22">
        <f t="shared" si="5"/>
        <v>8.8000000000000005E-3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-2.7900000000000001E-2</v>
      </c>
      <c r="CU22" s="25">
        <f>SUM(CU3, -CU10,CU17:CU21)</f>
        <v>0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0</v>
      </c>
      <c r="CY22" s="25">
        <f>SUM(CY3, -CY10,CY17:CY21)</f>
        <v>0</v>
      </c>
      <c r="CZ22" s="25">
        <f>SUM(CZ3, -CZ10,CZ17:CZ21)</f>
        <v>0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-3.9699999999999999E-2</v>
      </c>
      <c r="DM22" s="22">
        <f t="shared" si="4"/>
        <v>-1.4935483870967743E-3</v>
      </c>
      <c r="DN22" s="22">
        <f t="shared" si="5"/>
        <v>4.5400000000000003E-2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279">
        <v>1.1000000000000001E-3</v>
      </c>
      <c r="CU23" s="6"/>
      <c r="CV23" s="6"/>
      <c r="CW23" s="14"/>
      <c r="CX23" s="14"/>
      <c r="CY23" s="6"/>
      <c r="CZ23" s="6"/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9.6000000000000013E-4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279">
        <v>2.0999999999999999E-3</v>
      </c>
      <c r="CU24" s="6"/>
      <c r="CV24" s="6"/>
      <c r="CW24" s="8"/>
      <c r="CX24" s="8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-6.5000000000000008E-4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279">
        <v>4.7999999999999996E-3</v>
      </c>
      <c r="CU25" s="6"/>
      <c r="CV25" s="6"/>
      <c r="CW25" s="8"/>
      <c r="CX25" s="8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3.6999999999999978E-4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279">
        <v>-1.1999999999999999E-3</v>
      </c>
      <c r="CU26" s="6"/>
      <c r="CV26" s="6"/>
      <c r="CW26" s="9"/>
      <c r="CX26" s="9"/>
      <c r="CY26" s="6"/>
      <c r="CZ26" s="6"/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-6.6E-3</v>
      </c>
      <c r="DM26" s="26">
        <f t="shared" si="4"/>
        <v>5.7000000000000019E-4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-1.2999999999999993E-3</v>
      </c>
      <c r="CU27" s="29">
        <f>SUM( -CU4, -CU11, -CU17,CU23, -CU24, -CU25, -CU26)</f>
        <v>0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0</v>
      </c>
      <c r="CY27" s="29">
        <f>SUM( -CY4, -CY11, -CY17,CY23, -CY24, -CY25, -CY26)</f>
        <v>0</v>
      </c>
      <c r="CZ27" s="29">
        <f>SUM( -CZ4, -CZ11, -CZ17,CZ23, -CZ24, -CZ25, -CZ26)</f>
        <v>0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-2.1612903225806483E-4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279">
        <v>2.8999999999999998E-3</v>
      </c>
      <c r="CU28" s="6"/>
      <c r="CV28" s="6"/>
      <c r="CW28" s="14"/>
      <c r="CX28" s="14"/>
      <c r="CY28" s="6"/>
      <c r="CZ28" s="6"/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-3.9999999999999847E-5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279">
        <v>-2.5000000000000001E-3</v>
      </c>
      <c r="CU29" s="6"/>
      <c r="CV29" s="6"/>
      <c r="CW29" s="8"/>
      <c r="CX29" s="8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-6.6999999999999991E-4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279">
        <v>3.5999999999999999E-3</v>
      </c>
      <c r="CU30" s="6"/>
      <c r="CV30" s="6"/>
      <c r="CW30" s="9"/>
      <c r="CX30" s="9"/>
      <c r="CY30" s="6"/>
      <c r="CZ30" s="6"/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-1.0699999999999998E-3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1.5399999999999997E-2</v>
      </c>
      <c r="CU31" s="34">
        <f>SUM(CU6, -CU13, -CU19,CU24,CU28:CU30)</f>
        <v>0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0</v>
      </c>
      <c r="CY31" s="34">
        <f>SUM(CY6, -CY13, -CY19,CY24,CY28:CY30)</f>
        <v>0</v>
      </c>
      <c r="CZ31" s="34">
        <f>SUM(CZ6, -CZ13, -CZ19,CZ24,CZ28:CZ30)</f>
        <v>0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-1.9322580645161293E-3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279">
        <v>6.0000000000000001E-3</v>
      </c>
      <c r="CU32" s="6"/>
      <c r="CV32" s="6"/>
      <c r="CW32" s="14"/>
      <c r="CX32" s="14"/>
      <c r="CY32" s="6"/>
      <c r="CZ32" s="6"/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1.1000000000000001E-3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279">
        <v>6.4000000000000003E-3</v>
      </c>
      <c r="CU33" s="6"/>
      <c r="CV33" s="6"/>
      <c r="CW33" s="9"/>
      <c r="CX33" s="9"/>
      <c r="CY33" s="6"/>
      <c r="CZ33" s="6"/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3.0000000000000079E-5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3.78E-2</v>
      </c>
      <c r="CU34" s="38">
        <f>SUM(CU7, -CU14, -CU20,CU25, -CU29,CU32:CU33)</f>
        <v>0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0</v>
      </c>
      <c r="CY34" s="38">
        <f>SUM(CY7, -CY14, -CY20,CY25, -CY29,CY32:CY33)</f>
        <v>0</v>
      </c>
      <c r="CZ34" s="38">
        <f>SUM(CZ7, -CZ14, -CZ20,CZ25, -CZ29,CZ32:CZ33)</f>
        <v>0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6.8387096774193492E-4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279">
        <v>-5.0000000000000001E-4</v>
      </c>
      <c r="CU35" s="6"/>
      <c r="CV35" s="6"/>
      <c r="CW35" s="39"/>
      <c r="CX35" s="39"/>
      <c r="CY35" s="6"/>
      <c r="CZ35" s="6"/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1.14E-3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-1.26E-2</v>
      </c>
      <c r="CU36" s="44">
        <f>SUM( -CU8, -CU15, -CU21,CU26, -CU30, -CU33,CU35)</f>
        <v>0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0</v>
      </c>
      <c r="CY36" s="44">
        <f>SUM( -CY8, -CY15, -CY21,CY26, -CY30, -CY33,CY35)</f>
        <v>0</v>
      </c>
      <c r="CZ36" s="44">
        <f>SUM( -CZ8, -CZ15, -CZ21,CZ26, -CZ30, -CZ33,CZ35)</f>
        <v>0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9.2258064516128984E-4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-8.2999999999999984E-3</v>
      </c>
      <c r="CU37" s="47">
        <f t="shared" si="107"/>
        <v>0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0</v>
      </c>
      <c r="CY37" s="47">
        <f>SUM( -CY5, -CY12, -CY18, -CY23, -CY28, -CY32, -CY35)</f>
        <v>0</v>
      </c>
      <c r="CZ37" s="47">
        <f>SUM( -CZ5, -CZ12, -CZ18, -CZ23, -CZ28, -CZ32, -CZ35)</f>
        <v>0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-1.9161290322580644E-3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/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/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/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/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/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/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/>
      <c r="CQ39" s="41">
        <v>0.17949999999999999</v>
      </c>
      <c r="CR39" s="41">
        <v>0.2041</v>
      </c>
      <c r="CS39" s="41">
        <v>0.2014</v>
      </c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6"/>
      <c r="CU40" s="6" t="s">
        <v>62</v>
      </c>
      <c r="CV40" s="6"/>
      <c r="CW40" s="6" t="s">
        <v>62</v>
      </c>
      <c r="CX40" s="6"/>
      <c r="CY40" s="6"/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1.1071428571428593E-5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6"/>
      <c r="CV41" s="6"/>
      <c r="CX41" s="6"/>
      <c r="CY41" s="6"/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6"/>
      <c r="CU42" s="6" t="s">
        <v>62</v>
      </c>
      <c r="CV42" s="6"/>
      <c r="CW42" s="6" t="s">
        <v>62</v>
      </c>
      <c r="CX42" s="6"/>
      <c r="CY42" s="6"/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6"/>
      <c r="CU43" t="s">
        <v>62</v>
      </c>
      <c r="CV43" s="6"/>
      <c r="CW43" t="s">
        <v>62</v>
      </c>
      <c r="CX43" s="6"/>
      <c r="CY43" s="6"/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-2.439454888092385E-19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6"/>
      <c r="CU45" s="6"/>
      <c r="CV45" s="6" t="s">
        <v>62</v>
      </c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1">
        <v>-5.2699999999999997E-2</v>
      </c>
      <c r="AG46" s="301">
        <v>-7.0300000000000001E-2</v>
      </c>
      <c r="AH46" s="302">
        <v>-7.5499999999999998E-2</v>
      </c>
      <c r="AI46" s="10"/>
      <c r="AJ46" s="10" t="s">
        <v>62</v>
      </c>
      <c r="AK46" s="303">
        <v>-5.8299999999999998E-2</v>
      </c>
      <c r="AL46" s="301">
        <v>-5.91E-2</v>
      </c>
      <c r="AM46" s="303">
        <v>-9.0399999999999994E-2</v>
      </c>
      <c r="AN46" s="302">
        <v>-9.8599999999999993E-2</v>
      </c>
      <c r="AO46" s="302">
        <v>-0.10970000000000001</v>
      </c>
      <c r="AP46" s="10"/>
      <c r="AQ46" s="10" t="s">
        <v>62</v>
      </c>
      <c r="AR46" s="302">
        <v>-9.1700000000000004E-2</v>
      </c>
      <c r="AS46" s="302">
        <v>-0.13059999999999999</v>
      </c>
      <c r="AT46" s="302">
        <v>-0.1368</v>
      </c>
      <c r="AU46" s="302">
        <v>-0.17</v>
      </c>
      <c r="AV46" s="302">
        <v>-0.1593</v>
      </c>
      <c r="AW46" s="10"/>
      <c r="AX46" s="10" t="s">
        <v>62</v>
      </c>
      <c r="AY46" s="302">
        <v>-0.17</v>
      </c>
      <c r="AZ46" s="302">
        <v>-0.1714</v>
      </c>
      <c r="BA46" s="302">
        <v>-0.1726</v>
      </c>
      <c r="BB46" s="302">
        <v>-0.16420000000000001</v>
      </c>
      <c r="BC46" s="302">
        <v>-0.1958</v>
      </c>
      <c r="BD46" s="10"/>
      <c r="BE46" s="10" t="s">
        <v>62</v>
      </c>
      <c r="BF46" s="302">
        <v>-0.1802</v>
      </c>
      <c r="BG46" s="302">
        <v>-0.19239999999999999</v>
      </c>
      <c r="BH46" s="302">
        <v>-0.23169999999999999</v>
      </c>
      <c r="BI46" s="302">
        <v>-0.24099999999999999</v>
      </c>
      <c r="BJ46" s="63" t="s">
        <v>86</v>
      </c>
      <c r="BK46" s="63" t="s">
        <v>76</v>
      </c>
      <c r="BL46" s="63" t="s">
        <v>86</v>
      </c>
      <c r="CG46" s="302">
        <v>-0.23619999999999999</v>
      </c>
      <c r="CH46" s="10" t="s">
        <v>62</v>
      </c>
      <c r="CI46" s="10"/>
      <c r="CJ46" s="304">
        <v>-0.24030000000000001</v>
      </c>
      <c r="CK46" s="302">
        <v>-0.24679999999999999</v>
      </c>
      <c r="CL46" s="302">
        <v>-0.21879999999999999</v>
      </c>
      <c r="CM46" s="302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10" t="s">
        <v>62</v>
      </c>
      <c r="CU46" s="10" t="s">
        <v>62</v>
      </c>
      <c r="CV46" s="10"/>
      <c r="CW46" s="10" t="s">
        <v>62</v>
      </c>
      <c r="CX46" s="10" t="s">
        <v>62</v>
      </c>
      <c r="CY46" s="10"/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300"/>
      <c r="BY48" s="253"/>
      <c r="BZ48" s="70">
        <v>43136</v>
      </c>
      <c r="CA48" s="255"/>
      <c r="CB48" s="253"/>
      <c r="CC48" s="70">
        <v>43137</v>
      </c>
      <c r="CD48" s="305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80"/>
      <c r="CU48" s="75">
        <v>43145</v>
      </c>
      <c r="CV48" s="76"/>
      <c r="CW48" s="74"/>
      <c r="CX48" s="75">
        <v>43146</v>
      </c>
      <c r="CY48" s="76"/>
      <c r="CZ48" s="77"/>
      <c r="DA48" s="78">
        <v>43149</v>
      </c>
      <c r="DB48" s="79"/>
      <c r="DC48" s="7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267" t="s">
        <v>78</v>
      </c>
      <c r="CU49" s="56" t="s">
        <v>79</v>
      </c>
      <c r="CV49" s="56" t="s">
        <v>80</v>
      </c>
      <c r="CW49" s="56" t="s">
        <v>78</v>
      </c>
      <c r="CX49" s="56" t="s">
        <v>79</v>
      </c>
      <c r="CY49" s="56" t="s">
        <v>80</v>
      </c>
      <c r="CZ49" s="56" t="s">
        <v>78</v>
      </c>
      <c r="DA49" s="56" t="s">
        <v>79</v>
      </c>
      <c r="DB49" s="56" t="s">
        <v>80</v>
      </c>
      <c r="DC49" s="56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05" t="s">
        <v>81</v>
      </c>
      <c r="CU50" s="55" t="s">
        <v>82</v>
      </c>
      <c r="CV50" s="55" t="s">
        <v>83</v>
      </c>
      <c r="CW50" s="55" t="s">
        <v>81</v>
      </c>
      <c r="CX50" s="55" t="s">
        <v>82</v>
      </c>
      <c r="CY50" s="55" t="s">
        <v>83</v>
      </c>
      <c r="CZ50" s="55" t="s">
        <v>81</v>
      </c>
      <c r="DA50" s="55" t="s">
        <v>82</v>
      </c>
      <c r="DB50" s="55" t="s">
        <v>83</v>
      </c>
      <c r="DC50" s="5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07">
        <v>0.19420000000000001</v>
      </c>
      <c r="CU51" s="41">
        <v>0.1888</v>
      </c>
      <c r="CV51" s="41"/>
      <c r="CW51" s="41"/>
      <c r="CX51" s="41"/>
      <c r="CY51" s="41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12">
        <v>0.1231</v>
      </c>
      <c r="CU52" s="35">
        <v>0.128</v>
      </c>
      <c r="CV52" s="35"/>
      <c r="CW52" s="35"/>
      <c r="CX52" s="35"/>
      <c r="CY52" s="35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13">
        <v>0.1101</v>
      </c>
      <c r="CU53" s="31">
        <v>9.6500000000000002E-2</v>
      </c>
      <c r="CV53" s="31"/>
      <c r="CW53" s="31"/>
      <c r="CX53" s="31"/>
      <c r="CY53" s="31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11">
        <v>0.1067</v>
      </c>
      <c r="CU54" s="22">
        <v>8.5999999999999993E-2</v>
      </c>
      <c r="CV54" s="22"/>
      <c r="CW54" s="22"/>
      <c r="CX54" s="22"/>
      <c r="CY54" s="22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08">
        <v>-1.26E-2</v>
      </c>
      <c r="CU55" s="7">
        <v>1E-3</v>
      </c>
      <c r="CV55" s="7"/>
      <c r="CW55" s="7"/>
      <c r="CX55" s="7"/>
      <c r="CY55" s="7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10">
        <v>-8.4500000000000006E-2</v>
      </c>
      <c r="CU56" s="16">
        <v>-8.3699999999999997E-2</v>
      </c>
      <c r="CV56" s="16"/>
      <c r="CW56" s="16"/>
      <c r="CX56" s="16"/>
      <c r="CY56" s="16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06">
        <v>-0.18229999999999999</v>
      </c>
      <c r="CU57" s="48">
        <v>-0.16889999999999999</v>
      </c>
      <c r="CV57" s="48"/>
      <c r="CW57" s="48"/>
      <c r="CX57" s="48"/>
      <c r="CY57" s="48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09">
        <v>-0.25469999999999998</v>
      </c>
      <c r="CU58" s="93">
        <v>-0.2477</v>
      </c>
      <c r="CV58" s="93"/>
      <c r="CW58" s="93"/>
      <c r="CX58" s="93"/>
      <c r="CY58" s="93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114">
        <v>5.98</v>
      </c>
      <c r="CU59" s="57">
        <v>-6.96</v>
      </c>
      <c r="CV59" s="85"/>
      <c r="CW59" s="84"/>
      <c r="CX59" s="57"/>
      <c r="CY59" s="85"/>
      <c r="CZ59" s="84"/>
      <c r="DA59" s="57"/>
      <c r="DB59" s="85"/>
      <c r="DC59" s="84"/>
      <c r="DD59" s="57"/>
      <c r="DE59" s="85"/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7">
        <v>3.2899999999999999E-2</v>
      </c>
      <c r="CU60" s="245">
        <v>1.3599999999999999E-2</v>
      </c>
      <c r="CV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03">
        <v>-2.1700000000000001E-2</v>
      </c>
      <c r="CU61" s="210">
        <v>-2.41E-2</v>
      </c>
      <c r="CV61" t="s">
        <v>62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t="s">
        <v>62</v>
      </c>
      <c r="CV63" s="59" t="s">
        <v>62</v>
      </c>
      <c r="CY63" s="59"/>
      <c r="DB63" s="59"/>
      <c r="DC63" t="s">
        <v>62</v>
      </c>
      <c r="DE63" s="59"/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58">
        <v>0.76129999999999998</v>
      </c>
      <c r="CU64" s="258">
        <v>0.76029999999999998</v>
      </c>
      <c r="CV64" s="192"/>
      <c r="CY64" s="192"/>
      <c r="DB64" s="192"/>
      <c r="DE64" s="192"/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18" t="s">
        <v>60</v>
      </c>
      <c r="CU65" s="118" t="s">
        <v>60</v>
      </c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:CM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:CR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21">
        <f t="shared" ref="CT66:CU66" si="135">SUM(CT51, -CT58)</f>
        <v>0.44889999999999997</v>
      </c>
      <c r="CU66" s="121">
        <f t="shared" ref="CU66" si="136">SUM(CU51, -CU58)</f>
        <v>0.4365</v>
      </c>
      <c r="CV66" s="6">
        <f>SUM(CV51, -CV58)</f>
        <v>0</v>
      </c>
      <c r="CW66" s="6">
        <f>SUM(CW51, -CW58,)</f>
        <v>0</v>
      </c>
      <c r="CX66" s="6">
        <f>SUM(CX51, -CX58,)</f>
        <v>0</v>
      </c>
      <c r="CY66" s="6">
        <f>SUM(CY51, -CY58)</f>
        <v>0</v>
      </c>
      <c r="CZ66" s="6">
        <f>SUM(CZ51, -CZ58)</f>
        <v>0</v>
      </c>
      <c r="DA66" s="6">
        <f>SUM(DA51, -DA58)</f>
        <v>0</v>
      </c>
      <c r="DB66" s="6">
        <f>SUM(DB51, -DB58)</f>
        <v>0</v>
      </c>
      <c r="DC66" s="6">
        <f>SUM(DC51, -DC58,)</f>
        <v>0</v>
      </c>
      <c r="DD66" s="6">
        <f>SUM(DD51, -DD58,)</f>
        <v>0</v>
      </c>
      <c r="DE66" s="6">
        <f>SUM(DE51, -DE58)</f>
        <v>0</v>
      </c>
      <c r="DF66" s="6">
        <f>SUM(DF51, -DF58)</f>
        <v>0</v>
      </c>
      <c r="DG66" s="6">
        <f>SUM(DG51, -DG58)</f>
        <v>0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37">SUM(EC51, -EC58)</f>
        <v>0</v>
      </c>
      <c r="ED66" s="6">
        <f t="shared" si="137"/>
        <v>0</v>
      </c>
      <c r="EE66" s="6">
        <f t="shared" si="137"/>
        <v>0</v>
      </c>
      <c r="EF66" s="6">
        <f t="shared" si="137"/>
        <v>0</v>
      </c>
      <c r="EG66" s="6">
        <f t="shared" si="137"/>
        <v>0</v>
      </c>
      <c r="EH66" s="6">
        <f t="shared" si="137"/>
        <v>0</v>
      </c>
      <c r="EI66" s="6">
        <f t="shared" si="137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38">SUM(GU51, -GU58)</f>
        <v>0</v>
      </c>
      <c r="GV66" s="6">
        <f t="shared" si="138"/>
        <v>0</v>
      </c>
      <c r="GW66" s="6">
        <f t="shared" si="138"/>
        <v>0</v>
      </c>
      <c r="GX66" s="6">
        <f t="shared" si="138"/>
        <v>0</v>
      </c>
      <c r="GY66" s="6">
        <f t="shared" si="138"/>
        <v>0</v>
      </c>
      <c r="GZ66" s="6">
        <f t="shared" si="138"/>
        <v>0</v>
      </c>
      <c r="HA66" s="6">
        <f t="shared" si="138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39">SUM(JM51, -JM58)</f>
        <v>0</v>
      </c>
      <c r="JN66" s="6">
        <f t="shared" si="139"/>
        <v>0</v>
      </c>
      <c r="JO66" s="6">
        <f t="shared" si="139"/>
        <v>0</v>
      </c>
      <c r="JP66" s="6">
        <f t="shared" si="139"/>
        <v>0</v>
      </c>
      <c r="JQ66" s="6">
        <f t="shared" si="139"/>
        <v>0</v>
      </c>
      <c r="JR66" s="6">
        <f t="shared" si="139"/>
        <v>0</v>
      </c>
      <c r="JS66" s="6">
        <f t="shared" si="139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169" t="s">
        <v>59</v>
      </c>
      <c r="CU67" s="169" t="s">
        <v>59</v>
      </c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0">SUM(K51, -K57)</f>
        <v>0.16620000000000001</v>
      </c>
      <c r="L68" s="180">
        <f t="shared" si="140"/>
        <v>0.19230000000000003</v>
      </c>
      <c r="M68" s="147">
        <f t="shared" si="140"/>
        <v>0.17859999999999998</v>
      </c>
      <c r="N68" s="121">
        <f t="shared" si="140"/>
        <v>0.16650000000000001</v>
      </c>
      <c r="O68" s="180">
        <f t="shared" si="140"/>
        <v>0.18559999999999999</v>
      </c>
      <c r="P68" s="147">
        <f t="shared" si="140"/>
        <v>0.20569999999999999</v>
      </c>
      <c r="Q68" s="121">
        <f t="shared" si="140"/>
        <v>0.1983</v>
      </c>
      <c r="R68" s="180">
        <f t="shared" si="140"/>
        <v>0.21210000000000001</v>
      </c>
      <c r="S68" s="226">
        <f t="shared" si="140"/>
        <v>0.23520000000000002</v>
      </c>
      <c r="T68" s="15">
        <f t="shared" si="140"/>
        <v>0.22940000000000002</v>
      </c>
      <c r="U68" s="150">
        <f t="shared" ref="U68:Z68" si="141">SUM(U51, -U57)</f>
        <v>0.2127</v>
      </c>
      <c r="V68" s="226">
        <f t="shared" si="141"/>
        <v>0.2097</v>
      </c>
      <c r="W68" s="97">
        <f t="shared" si="141"/>
        <v>0.23599999999999999</v>
      </c>
      <c r="X68" s="152">
        <f t="shared" si="141"/>
        <v>0.2268</v>
      </c>
      <c r="Y68" s="147">
        <f t="shared" si="141"/>
        <v>0.2455</v>
      </c>
      <c r="Z68" s="121">
        <f t="shared" si="141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2">SUM(AK52, -AK58)</f>
        <v>0.23170000000000002</v>
      </c>
      <c r="AL68" s="94">
        <f t="shared" si="142"/>
        <v>0.2545</v>
      </c>
      <c r="AM68" s="151">
        <f t="shared" si="142"/>
        <v>0.29559999999999997</v>
      </c>
      <c r="AN68" s="145">
        <f t="shared" si="142"/>
        <v>0.29559999999999997</v>
      </c>
      <c r="AO68" s="117">
        <f t="shared" si="142"/>
        <v>0.30189999999999995</v>
      </c>
      <c r="AP68" s="177">
        <f t="shared" si="142"/>
        <v>0.27779999999999999</v>
      </c>
      <c r="AQ68" s="145">
        <f t="shared" si="142"/>
        <v>0.28659999999999997</v>
      </c>
      <c r="AR68" s="117">
        <f t="shared" si="142"/>
        <v>0.28660000000000002</v>
      </c>
      <c r="AS68" s="177">
        <f t="shared" si="142"/>
        <v>0.28949999999999998</v>
      </c>
      <c r="AT68" s="227">
        <f t="shared" si="142"/>
        <v>0.26090000000000002</v>
      </c>
      <c r="AU68" s="94">
        <f t="shared" si="142"/>
        <v>0.25990000000000002</v>
      </c>
      <c r="AV68" s="152">
        <f t="shared" si="142"/>
        <v>0.29270000000000002</v>
      </c>
      <c r="AW68" s="147">
        <f t="shared" si="142"/>
        <v>0.3024</v>
      </c>
      <c r="AX68" s="121">
        <f t="shared" si="142"/>
        <v>0.31730000000000003</v>
      </c>
      <c r="AY68" s="180">
        <f t="shared" si="142"/>
        <v>0.28070000000000001</v>
      </c>
      <c r="AZ68" s="147">
        <f t="shared" si="142"/>
        <v>0.26910000000000001</v>
      </c>
      <c r="BA68" s="121">
        <f t="shared" si="142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3">SUM(BD52, -BD58)</f>
        <v>0.30430000000000001</v>
      </c>
      <c r="BE68" s="180">
        <f t="shared" si="143"/>
        <v>0.3382</v>
      </c>
      <c r="BF68" s="147">
        <f t="shared" si="143"/>
        <v>0.32930000000000004</v>
      </c>
      <c r="BG68" s="121">
        <f t="shared" si="143"/>
        <v>0.31999999999999995</v>
      </c>
      <c r="BH68" s="180">
        <f t="shared" si="143"/>
        <v>0.30209999999999998</v>
      </c>
      <c r="BI68" s="147">
        <f t="shared" si="143"/>
        <v>0.30149999999999999</v>
      </c>
      <c r="BJ68" s="116">
        <f>SUM(BJ51, -BJ57)</f>
        <v>0.32200000000000001</v>
      </c>
      <c r="BK68" s="180">
        <f t="shared" ref="BK68:BQ68" si="144">SUM(BK52, -BK58)</f>
        <v>0.32019999999999998</v>
      </c>
      <c r="BL68" s="147">
        <f t="shared" si="144"/>
        <v>0.34360000000000002</v>
      </c>
      <c r="BM68" s="121">
        <f t="shared" si="144"/>
        <v>0.36709999999999998</v>
      </c>
      <c r="BN68" s="180">
        <f t="shared" si="144"/>
        <v>0.37239999999999995</v>
      </c>
      <c r="BO68" s="121">
        <f t="shared" si="144"/>
        <v>0.38129999999999997</v>
      </c>
      <c r="BP68" s="121">
        <f t="shared" si="144"/>
        <v>0.38109999999999999</v>
      </c>
      <c r="BQ68" s="117">
        <f t="shared" si="144"/>
        <v>0.39739999999999998</v>
      </c>
      <c r="BS68" s="147">
        <f t="shared" ref="BS68:CK68" si="145">SUM(BS52, -BS58)</f>
        <v>0.37659999999999999</v>
      </c>
      <c r="BT68" s="117">
        <f t="shared" si="145"/>
        <v>0.371</v>
      </c>
      <c r="BU68" s="177">
        <f t="shared" si="145"/>
        <v>0.37480000000000002</v>
      </c>
      <c r="BV68" s="147">
        <f t="shared" si="145"/>
        <v>0.37819999999999998</v>
      </c>
      <c r="BW68" s="121">
        <f t="shared" si="145"/>
        <v>0.37370000000000003</v>
      </c>
      <c r="BX68" s="177">
        <f t="shared" si="145"/>
        <v>0.372</v>
      </c>
      <c r="BY68" s="227">
        <f t="shared" si="145"/>
        <v>0.41650000000000004</v>
      </c>
      <c r="BZ68" s="94">
        <f t="shared" si="145"/>
        <v>0.42730000000000001</v>
      </c>
      <c r="CA68" s="151">
        <f t="shared" si="145"/>
        <v>0.3987</v>
      </c>
      <c r="CB68" s="147">
        <f t="shared" si="145"/>
        <v>0.33439999999999998</v>
      </c>
      <c r="CC68" s="121">
        <f t="shared" si="145"/>
        <v>0.34109999999999996</v>
      </c>
      <c r="CD68" s="180">
        <f t="shared" si="145"/>
        <v>0.34699999999999998</v>
      </c>
      <c r="CE68" s="147">
        <f t="shared" si="145"/>
        <v>0.34620000000000001</v>
      </c>
      <c r="CF68" s="121">
        <f t="shared" si="145"/>
        <v>0.32150000000000001</v>
      </c>
      <c r="CG68" s="180">
        <f t="shared" si="145"/>
        <v>0.35730000000000001</v>
      </c>
      <c r="CH68" s="147">
        <f t="shared" si="145"/>
        <v>0.34920000000000001</v>
      </c>
      <c r="CI68" s="121">
        <f t="shared" si="145"/>
        <v>0.35310000000000002</v>
      </c>
      <c r="CJ68" s="180">
        <f t="shared" si="145"/>
        <v>0.33829999999999999</v>
      </c>
      <c r="CK68" s="147">
        <f t="shared" si="145"/>
        <v>0.32700000000000001</v>
      </c>
      <c r="CL68" s="121">
        <f t="shared" ref="CL68:CM68" si="146">SUM(CL52, -CL58)</f>
        <v>0.34289999999999998</v>
      </c>
      <c r="CM68" s="180">
        <f t="shared" ref="CM68:CN68" si="147">SUM(CM52, -CM58)</f>
        <v>0.31979999999999997</v>
      </c>
      <c r="CN68" s="147">
        <f t="shared" si="147"/>
        <v>0.32979999999999998</v>
      </c>
      <c r="CO68" s="121">
        <f t="shared" ref="CO68:CP68" si="148">SUM(CO52, -CO58)</f>
        <v>0.35650000000000004</v>
      </c>
      <c r="CP68" s="180">
        <f t="shared" si="148"/>
        <v>0.36570000000000003</v>
      </c>
      <c r="CQ68" s="147">
        <f t="shared" ref="CQ68:CR68" si="149">SUM(CQ52, -CQ58)</f>
        <v>0.38119999999999998</v>
      </c>
      <c r="CR68" s="121">
        <f t="shared" ref="CR68:CS68" si="150">SUM(CR52, -CR58)</f>
        <v>0.37290000000000001</v>
      </c>
      <c r="CS68" s="180">
        <f>SUM(CS51, -CS57)</f>
        <v>0.36199999999999999</v>
      </c>
      <c r="CT68" s="116">
        <f>SUM(CT52, -CT58)</f>
        <v>0.37779999999999997</v>
      </c>
      <c r="CU68" s="116">
        <f>SUM(CU52, -CU58)</f>
        <v>0.37570000000000003</v>
      </c>
      <c r="CV68" s="6">
        <f>SUM(CV51, -CV57)</f>
        <v>0</v>
      </c>
      <c r="CW68" s="6">
        <f>SUM(CW51, -CW57)</f>
        <v>0</v>
      </c>
      <c r="CX68" s="6">
        <f>SUM(CX51, -CX57)</f>
        <v>0</v>
      </c>
      <c r="CY68" s="6">
        <f>SUM(CY51, -CY57)</f>
        <v>0</v>
      </c>
      <c r="CZ68" s="6">
        <f>SUM(CZ51, -CZ57,)</f>
        <v>0</v>
      </c>
      <c r="DA68" s="6">
        <f>SUM(DA52, -DA58)</f>
        <v>0</v>
      </c>
      <c r="DB68" s="6">
        <f>SUM(DB51, -DB57)</f>
        <v>0</v>
      </c>
      <c r="DC68" s="6">
        <f>SUM(DC51, -DC57)</f>
        <v>0</v>
      </c>
      <c r="DD68" s="6">
        <f>SUM(DD51, -DD57)</f>
        <v>0</v>
      </c>
      <c r="DE68" s="6">
        <f>SUM(DE51, -DE57)</f>
        <v>0</v>
      </c>
      <c r="DF68" s="6">
        <f>SUM(DF51, -DF57,)</f>
        <v>0</v>
      </c>
      <c r="DG68" s="6">
        <f>SUM(DG52, -DG58)</f>
        <v>0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SUM(DM52,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18" t="s">
        <v>70</v>
      </c>
      <c r="CU69" s="118" t="s">
        <v>70</v>
      </c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1">SUM(L51, -L56)</f>
        <v>0.16260000000000002</v>
      </c>
      <c r="M70" s="147">
        <f t="shared" si="151"/>
        <v>0.1641</v>
      </c>
      <c r="N70" s="121">
        <f t="shared" si="151"/>
        <v>0.16570000000000001</v>
      </c>
      <c r="O70" s="180">
        <f t="shared" si="151"/>
        <v>0.1774</v>
      </c>
      <c r="P70" s="147">
        <f t="shared" si="151"/>
        <v>0.20530000000000001</v>
      </c>
      <c r="Q70" s="121">
        <f t="shared" si="151"/>
        <v>0.19670000000000001</v>
      </c>
      <c r="R70" s="180">
        <f t="shared" si="151"/>
        <v>0.21190000000000001</v>
      </c>
      <c r="S70" s="225">
        <f t="shared" si="151"/>
        <v>0.23110000000000003</v>
      </c>
      <c r="T70" s="97">
        <f t="shared" si="151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2">SUM(AS53, -AS58)</f>
        <v>0.248</v>
      </c>
      <c r="AT70" s="225">
        <f t="shared" si="152"/>
        <v>0.23809999999999998</v>
      </c>
      <c r="AU70" s="15">
        <f t="shared" si="152"/>
        <v>0.25509999999999999</v>
      </c>
      <c r="AV70" s="151">
        <f t="shared" si="152"/>
        <v>0.249</v>
      </c>
      <c r="AW70" s="145">
        <f t="shared" si="152"/>
        <v>0.26829999999999998</v>
      </c>
      <c r="AX70" s="117">
        <f t="shared" si="152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3">SUM(BD51, -BD57)</f>
        <v>0.30359999999999998</v>
      </c>
      <c r="BE70" s="176">
        <f t="shared" si="153"/>
        <v>0.33729999999999999</v>
      </c>
      <c r="BF70" s="154">
        <f t="shared" si="153"/>
        <v>0.31259999999999999</v>
      </c>
      <c r="BG70" s="116">
        <f t="shared" si="153"/>
        <v>0.3034</v>
      </c>
      <c r="BH70" s="176">
        <f t="shared" si="153"/>
        <v>0.30179999999999996</v>
      </c>
      <c r="BI70" s="154">
        <f t="shared" si="153"/>
        <v>0.28360000000000002</v>
      </c>
      <c r="BJ70" s="121">
        <f>SUM(BJ52, -BJ58)</f>
        <v>0.31879999999999997</v>
      </c>
      <c r="BK70" s="177">
        <f t="shared" ref="BK70:BQ70" si="154">SUM(BK53, -BK58)</f>
        <v>0.26200000000000001</v>
      </c>
      <c r="BL70" s="145">
        <f t="shared" si="154"/>
        <v>0.3226</v>
      </c>
      <c r="BM70" s="117">
        <f t="shared" si="154"/>
        <v>0.32889999999999997</v>
      </c>
      <c r="BN70" s="177">
        <f t="shared" si="154"/>
        <v>0.3639</v>
      </c>
      <c r="BO70" s="117">
        <f t="shared" si="154"/>
        <v>0.37929999999999997</v>
      </c>
      <c r="BP70" s="121">
        <f t="shared" si="154"/>
        <v>0.37050000000000005</v>
      </c>
      <c r="BQ70" s="121">
        <f t="shared" si="154"/>
        <v>0.37329999999999997</v>
      </c>
      <c r="BS70" s="145">
        <f t="shared" ref="BS70:CC70" si="155">SUM(BS53, -BS58)</f>
        <v>0.37</v>
      </c>
      <c r="BT70" s="116">
        <f t="shared" si="155"/>
        <v>0.34289999999999998</v>
      </c>
      <c r="BU70" s="180">
        <f t="shared" si="155"/>
        <v>0.36609999999999998</v>
      </c>
      <c r="BV70" s="145">
        <f t="shared" si="155"/>
        <v>0.37419999999999998</v>
      </c>
      <c r="BW70" s="117">
        <f t="shared" si="155"/>
        <v>0.36470000000000002</v>
      </c>
      <c r="BX70" s="180">
        <f t="shared" si="155"/>
        <v>0.36280000000000001</v>
      </c>
      <c r="BY70" s="225">
        <f t="shared" si="155"/>
        <v>0.37780000000000002</v>
      </c>
      <c r="BZ70" s="95">
        <f t="shared" si="155"/>
        <v>0.38500000000000001</v>
      </c>
      <c r="CA70" s="146">
        <f t="shared" si="155"/>
        <v>0.36849999999999999</v>
      </c>
      <c r="CB70" s="154">
        <f t="shared" si="155"/>
        <v>0.3332</v>
      </c>
      <c r="CC70" s="116">
        <f t="shared" si="155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21">
        <f>SUM(CT51, -CT57)</f>
        <v>0.3765</v>
      </c>
      <c r="CU70" s="121">
        <f>SUM(CU51, -CU57)</f>
        <v>0.35770000000000002</v>
      </c>
      <c r="CV70" s="6">
        <f>SUM(CV54, -CV58)</f>
        <v>0</v>
      </c>
      <c r="CW70" s="6">
        <f>SUM(CW51, -CW56)</f>
        <v>0</v>
      </c>
      <c r="CX70" s="6">
        <f>SUM(CX54, -CX58)</f>
        <v>0</v>
      </c>
      <c r="CY70" s="6">
        <f>SUM(CY54, -CY58)</f>
        <v>0</v>
      </c>
      <c r="CZ70" s="6">
        <f>SUM(CZ52, -CZ58)</f>
        <v>0</v>
      </c>
      <c r="DA70" s="6">
        <f>SUM(DA51, -DA57)</f>
        <v>0</v>
      </c>
      <c r="DB70" s="6">
        <f>SUM(DB52, -DB58)</f>
        <v>0</v>
      </c>
      <c r="DC70" s="6">
        <f>SUM(DC51, -DC56)</f>
        <v>0</v>
      </c>
      <c r="DD70" s="6">
        <f>SUM(DD52, -DD58)</f>
        <v>0</v>
      </c>
      <c r="DE70" s="6">
        <f>SUM(DE52, -DE58)</f>
        <v>0</v>
      </c>
      <c r="DF70" s="6">
        <f>SUM(DF52, -DF58)</f>
        <v>0</v>
      </c>
      <c r="DG70" s="6">
        <f>SUM(DG51, -DG57)</f>
        <v>0</v>
      </c>
      <c r="DH70" s="6">
        <f>SUM(DH52, -DH58)</f>
        <v>0</v>
      </c>
      <c r="DI70" s="6">
        <f>SUM(DI51, -DI56)</f>
        <v>0</v>
      </c>
      <c r="DJ70" s="6">
        <f>SUM(DJ52, -DJ58)</f>
        <v>0</v>
      </c>
      <c r="DK70" s="6">
        <f>SUM(DK52, -DK58)</f>
        <v>0</v>
      </c>
      <c r="DL70" s="6">
        <f>SUM(DL52, -DL58)</f>
        <v>0</v>
      </c>
      <c r="DM70" s="6">
        <f>SUM(DM51, -DM57)</f>
        <v>0</v>
      </c>
      <c r="DN70" s="6">
        <f>SUM(DN52,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89" t="s">
        <v>51</v>
      </c>
      <c r="CU71" s="124" t="s">
        <v>84</v>
      </c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56">SUM(L51, -L55)</f>
        <v>0.15260000000000001</v>
      </c>
      <c r="M72" s="149">
        <f t="shared" si="156"/>
        <v>0.15459999999999999</v>
      </c>
      <c r="N72" s="119">
        <f t="shared" si="156"/>
        <v>0.15390000000000001</v>
      </c>
      <c r="O72" s="179">
        <f t="shared" si="156"/>
        <v>0.1736</v>
      </c>
      <c r="P72" s="149">
        <f t="shared" si="156"/>
        <v>0.18690000000000001</v>
      </c>
      <c r="Q72" s="119">
        <f t="shared" si="156"/>
        <v>0.19530000000000003</v>
      </c>
      <c r="R72" s="180">
        <f t="shared" si="156"/>
        <v>0.20900000000000002</v>
      </c>
      <c r="S72" s="225">
        <f t="shared" si="156"/>
        <v>0.21690000000000001</v>
      </c>
      <c r="T72" s="15">
        <f t="shared" si="156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57">SUM(AZ51, -AZ56)</f>
        <v>0.24559999999999998</v>
      </c>
      <c r="BA72" s="121">
        <f t="shared" si="157"/>
        <v>0.24430000000000002</v>
      </c>
      <c r="BB72" s="176">
        <f t="shared" si="157"/>
        <v>0.26329999999999998</v>
      </c>
      <c r="BC72" s="154">
        <f t="shared" si="157"/>
        <v>0.30299999999999999</v>
      </c>
      <c r="BD72" s="121">
        <f t="shared" si="157"/>
        <v>0.29220000000000002</v>
      </c>
      <c r="BE72" s="180">
        <f t="shared" si="157"/>
        <v>0.30659999999999998</v>
      </c>
      <c r="BF72" s="147">
        <f t="shared" ref="BF72" si="158">SUM(BF51, -BF56)</f>
        <v>0.28760000000000002</v>
      </c>
      <c r="BG72" s="121">
        <f t="shared" ref="BG72" si="159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>SUM(CP53, -CP58)</f>
        <v>0.31230000000000002</v>
      </c>
      <c r="CQ72" s="154">
        <f>SUM(CQ53, -CQ58)</f>
        <v>0.36319999999999997</v>
      </c>
      <c r="CR72" s="116">
        <f>SUM(CR53, -CR58)</f>
        <v>0.33150000000000002</v>
      </c>
      <c r="CS72" s="176">
        <f>SUM(CS53, -CS58)</f>
        <v>0.33660000000000001</v>
      </c>
      <c r="CT72" s="121">
        <f>SUM(CT53, -CT58)</f>
        <v>0.36480000000000001</v>
      </c>
      <c r="CU72" s="117">
        <f>SUM(CU53, -CU58)</f>
        <v>0.34420000000000001</v>
      </c>
      <c r="CV72" s="6">
        <f>SUM(CV57, -CV68)</f>
        <v>0</v>
      </c>
      <c r="CW72" s="6">
        <f>SUM(CW57, -CW68,)</f>
        <v>0</v>
      </c>
      <c r="CX72" s="6">
        <f>SUM(CX57, -CX68,)</f>
        <v>0</v>
      </c>
      <c r="CY72" s="6">
        <f>SUM(CY57, -CY68)</f>
        <v>0</v>
      </c>
      <c r="CZ72" s="6">
        <f>SUM(CZ57, -CZ68)</f>
        <v>0</v>
      </c>
      <c r="DA72" s="6">
        <f>SUM(DA57, -DA68)</f>
        <v>0</v>
      </c>
      <c r="DB72" s="6">
        <f>SUM(DB57, -DB68)</f>
        <v>0</v>
      </c>
      <c r="DC72" s="6">
        <f>SUM(DC57, -DC68,)</f>
        <v>0</v>
      </c>
      <c r="DD72" s="6">
        <f>SUM(DD57, -DD68,)</f>
        <v>0</v>
      </c>
      <c r="DE72" s="6">
        <f>SUM(DE57, -DE68)</f>
        <v>0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0">SUM(EC57, -EC68)</f>
        <v>0</v>
      </c>
      <c r="ED72" s="6">
        <f t="shared" si="160"/>
        <v>0</v>
      </c>
      <c r="EE72" s="6">
        <f t="shared" si="160"/>
        <v>0</v>
      </c>
      <c r="EF72" s="6">
        <f t="shared" si="160"/>
        <v>0</v>
      </c>
      <c r="EG72" s="6">
        <f t="shared" si="160"/>
        <v>0</v>
      </c>
      <c r="EH72" s="6">
        <f t="shared" si="160"/>
        <v>0</v>
      </c>
      <c r="EI72" s="6">
        <f t="shared" si="160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1">SUM(GU57, -GU68)</f>
        <v>0</v>
      </c>
      <c r="GV72" s="6">
        <f t="shared" si="161"/>
        <v>0</v>
      </c>
      <c r="GW72" s="6">
        <f t="shared" si="161"/>
        <v>0</v>
      </c>
      <c r="GX72" s="6">
        <f t="shared" si="161"/>
        <v>0</v>
      </c>
      <c r="GY72" s="6">
        <f t="shared" si="161"/>
        <v>0</v>
      </c>
      <c r="GZ72" s="6">
        <f t="shared" si="161"/>
        <v>0</v>
      </c>
      <c r="HA72" s="6">
        <f t="shared" si="161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2">SUM(JM57, -JM68)</f>
        <v>0</v>
      </c>
      <c r="JN72" s="6">
        <f t="shared" si="162"/>
        <v>0</v>
      </c>
      <c r="JO72" s="6">
        <f t="shared" si="162"/>
        <v>0</v>
      </c>
      <c r="JP72" s="6">
        <f t="shared" si="162"/>
        <v>0</v>
      </c>
      <c r="JQ72" s="6">
        <f t="shared" si="162"/>
        <v>0</v>
      </c>
      <c r="JR72" s="6">
        <f t="shared" si="162"/>
        <v>0</v>
      </c>
      <c r="JS72" s="6">
        <f t="shared" si="162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24" t="s">
        <v>84</v>
      </c>
      <c r="CU73" s="189" t="s">
        <v>51</v>
      </c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63">SUM(O51, -O54)</f>
        <v>0.1535</v>
      </c>
      <c r="P74" s="147">
        <f t="shared" si="163"/>
        <v>0.18510000000000001</v>
      </c>
      <c r="Q74" s="117">
        <f t="shared" si="163"/>
        <v>0.17920000000000003</v>
      </c>
      <c r="R74" s="177">
        <f t="shared" si="163"/>
        <v>0.1988</v>
      </c>
      <c r="S74" s="225">
        <f t="shared" si="163"/>
        <v>0.21400000000000002</v>
      </c>
      <c r="T74" s="15">
        <f t="shared" si="163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>SUM(CQ54, -CQ58)</f>
        <v>0.34360000000000002</v>
      </c>
      <c r="CR74" s="117">
        <f>SUM(CR54, -CR58)</f>
        <v>0.32479999999999998</v>
      </c>
      <c r="CS74" s="177">
        <f>SUM(CS54, -CS58)</f>
        <v>0.32750000000000001</v>
      </c>
      <c r="CT74" s="117">
        <f>SUM(CT54, -CT58)</f>
        <v>0.3614</v>
      </c>
      <c r="CU74" s="121">
        <f>SUM(CU54, -CU58)</f>
        <v>0.3337</v>
      </c>
      <c r="CV74" s="6">
        <f>SUM(CV57, -CV67)</f>
        <v>0</v>
      </c>
      <c r="CW74" s="6">
        <f>SUM(CW57, -CW67)</f>
        <v>0</v>
      </c>
      <c r="CX74" s="6">
        <f>SUM(CX57, -CX67)</f>
        <v>0</v>
      </c>
      <c r="CY74" s="6">
        <f>SUM(CY57, -CY67)</f>
        <v>0</v>
      </c>
      <c r="CZ74" s="6">
        <f>SUM(CZ57, -CZ67,)</f>
        <v>0</v>
      </c>
      <c r="DA74" s="6">
        <f>SUM(DA58, -DA68)</f>
        <v>0</v>
      </c>
      <c r="DB74" s="6">
        <f>SUM(DB57, -DB67)</f>
        <v>0</v>
      </c>
      <c r="DC74" s="6">
        <f>SUM(DC57, -DC67)</f>
        <v>0</v>
      </c>
      <c r="DD74" s="6">
        <f>SUM(DD57, -DD67)</f>
        <v>0</v>
      </c>
      <c r="DE74" s="6">
        <f>SUM(DE57, -DE67)</f>
        <v>0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169" t="s">
        <v>67</v>
      </c>
      <c r="CU75" s="169" t="s">
        <v>67</v>
      </c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64">SUM(O51, -O53)</f>
        <v>0.15140000000000001</v>
      </c>
      <c r="P76" s="145">
        <f t="shared" si="164"/>
        <v>0.18140000000000001</v>
      </c>
      <c r="Q76" s="121">
        <f t="shared" si="164"/>
        <v>0.15870000000000001</v>
      </c>
      <c r="R76" s="180">
        <f t="shared" si="164"/>
        <v>0.17290000000000003</v>
      </c>
      <c r="S76" s="227">
        <f t="shared" si="164"/>
        <v>0.18450000000000003</v>
      </c>
      <c r="T76" s="94">
        <f t="shared" si="164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65">SUM(AA52, -AA56)</f>
        <v>0.18609999999999999</v>
      </c>
      <c r="AB76" s="147">
        <f t="shared" si="165"/>
        <v>0.15279999999999999</v>
      </c>
      <c r="AC76" s="121">
        <f t="shared" si="165"/>
        <v>0.1673</v>
      </c>
      <c r="AD76" s="180">
        <f t="shared" si="165"/>
        <v>0.16539999999999999</v>
      </c>
      <c r="AE76" s="225">
        <f t="shared" si="165"/>
        <v>0.18379999999999999</v>
      </c>
      <c r="AF76" s="15">
        <f t="shared" si="165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66">SUM(AJ52, -AJ57)</f>
        <v>0.184</v>
      </c>
      <c r="AK76" s="225">
        <f t="shared" si="166"/>
        <v>0.17449999999999999</v>
      </c>
      <c r="AL76" s="15">
        <f t="shared" si="166"/>
        <v>0.1774</v>
      </c>
      <c r="AM76" s="152">
        <f t="shared" si="166"/>
        <v>0.21359999999999998</v>
      </c>
      <c r="AN76" s="145">
        <f t="shared" si="166"/>
        <v>0.20939999999999998</v>
      </c>
      <c r="AO76" s="117">
        <f t="shared" si="166"/>
        <v>0.22120000000000001</v>
      </c>
      <c r="AP76" s="177">
        <f t="shared" si="166"/>
        <v>0.20449999999999999</v>
      </c>
      <c r="AQ76" s="145">
        <f t="shared" si="166"/>
        <v>0.20030000000000001</v>
      </c>
      <c r="AR76" s="117">
        <f t="shared" si="166"/>
        <v>0.18330000000000002</v>
      </c>
      <c r="AS76" s="177">
        <f t="shared" si="166"/>
        <v>0.1966</v>
      </c>
      <c r="AT76" s="225">
        <f t="shared" si="166"/>
        <v>0.16650000000000001</v>
      </c>
      <c r="AU76" s="15">
        <f t="shared" si="166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67">SUM(BV52, -BV57)</f>
        <v>0.30099999999999999</v>
      </c>
      <c r="BW76" s="116">
        <f t="shared" si="167"/>
        <v>0.29299999999999998</v>
      </c>
      <c r="BX76" s="177">
        <f t="shared" si="167"/>
        <v>0.29100000000000004</v>
      </c>
      <c r="BY76" s="227">
        <f t="shared" si="167"/>
        <v>0.32620000000000005</v>
      </c>
      <c r="BZ76" s="94">
        <f t="shared" si="167"/>
        <v>0.3236</v>
      </c>
      <c r="CA76" s="151">
        <f t="shared" si="167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209">
        <f>SUM(CT52, -CT57)</f>
        <v>0.3054</v>
      </c>
      <c r="CU76" s="209">
        <f>SUM(CU52, -CU57)</f>
        <v>0.2969</v>
      </c>
      <c r="CV76" s="6">
        <f>SUM(CV58, -CV68)</f>
        <v>0</v>
      </c>
      <c r="CW76" s="6">
        <f>SUM(CW57, -CW66)</f>
        <v>0</v>
      </c>
      <c r="CX76" s="6">
        <f>SUM(CX58, -CX68)</f>
        <v>0</v>
      </c>
      <c r="CY76" s="6">
        <f>SUM(CY58, -CY68)</f>
        <v>0</v>
      </c>
      <c r="CZ76" s="6">
        <f>SUM(CZ58, -CZ68)</f>
        <v>0</v>
      </c>
      <c r="DA76" s="6">
        <f>SUM(DA57, -DA67)</f>
        <v>0</v>
      </c>
      <c r="DB76" s="6">
        <f>SUM(DB58, -DB68)</f>
        <v>0</v>
      </c>
      <c r="DC76" s="6">
        <f>SUM(DC57, -DC66)</f>
        <v>0</v>
      </c>
      <c r="DD76" s="6">
        <f>SUM(DD58, -DD68)</f>
        <v>0</v>
      </c>
      <c r="DE76" s="6">
        <f>SUM(DE58, -DE68)</f>
        <v>0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89" t="s">
        <v>52</v>
      </c>
      <c r="CU77" s="118" t="s">
        <v>49</v>
      </c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16">
        <f>SUM(CT53, -CT57)</f>
        <v>0.29239999999999999</v>
      </c>
      <c r="CU78" s="121">
        <f>SUM(CU51, -CU56)</f>
        <v>0.27249999999999996</v>
      </c>
      <c r="CV78" s="6">
        <f t="shared" ref="CS78:CV78" si="168">SUM(CV67, -CV74)</f>
        <v>0</v>
      </c>
      <c r="CW78" s="6">
        <f>SUM(CW67, -CW74,)</f>
        <v>0</v>
      </c>
      <c r="CX78" s="6">
        <f>SUM(CX67, -CX74,)</f>
        <v>0</v>
      </c>
      <c r="CY78" s="6">
        <f t="shared" ref="CY78:DB78" si="169">SUM(CY67, -CY74)</f>
        <v>0</v>
      </c>
      <c r="CZ78" s="6">
        <f t="shared" si="169"/>
        <v>0</v>
      </c>
      <c r="DA78" s="6">
        <f t="shared" si="169"/>
        <v>0</v>
      </c>
      <c r="DB78" s="6">
        <f t="shared" si="169"/>
        <v>0</v>
      </c>
      <c r="DC78" s="6">
        <f>SUM(DC67, -DC74,)</f>
        <v>0</v>
      </c>
      <c r="DD78" s="6">
        <f>SUM(DD67, -DD74,)</f>
        <v>0</v>
      </c>
      <c r="DE78" s="6">
        <f t="shared" ref="DE78:DH78" si="170">SUM(DE67, -DE74)</f>
        <v>0</v>
      </c>
      <c r="DF78" s="6">
        <f t="shared" si="170"/>
        <v>0</v>
      </c>
      <c r="DG78" s="6">
        <f t="shared" si="170"/>
        <v>0</v>
      </c>
      <c r="DH78" s="6">
        <f t="shared" si="170"/>
        <v>0</v>
      </c>
      <c r="DI78" s="6">
        <f>SUM(DI67, -DI74,)</f>
        <v>0</v>
      </c>
      <c r="DJ78" s="6">
        <f>SUM(DJ67, -DJ74,)</f>
        <v>0</v>
      </c>
      <c r="DK78" s="6">
        <f t="shared" ref="DK78:DN78" si="171">SUM(DK67, -DK74)</f>
        <v>0</v>
      </c>
      <c r="DL78" s="6">
        <f t="shared" si="171"/>
        <v>0</v>
      </c>
      <c r="DM78" s="6">
        <f t="shared" si="171"/>
        <v>0</v>
      </c>
      <c r="DN78" s="6">
        <f t="shared" si="171"/>
        <v>0</v>
      </c>
      <c r="DO78" s="6">
        <f>SUM(DO67, -DO74,)</f>
        <v>0</v>
      </c>
      <c r="DP78" s="6">
        <f>SUM(DP67, -DP74,)</f>
        <v>0</v>
      </c>
      <c r="DQ78" s="6">
        <f t="shared" ref="DQ78:DT78" si="172">SUM(DQ67, -DQ74)</f>
        <v>0</v>
      </c>
      <c r="DR78" s="6">
        <f t="shared" si="172"/>
        <v>0</v>
      </c>
      <c r="DS78" s="6">
        <f t="shared" si="172"/>
        <v>0</v>
      </c>
      <c r="DT78" s="6">
        <f t="shared" si="172"/>
        <v>0</v>
      </c>
      <c r="DU78" s="6">
        <f>SUM(DU67, -DU74,)</f>
        <v>0</v>
      </c>
      <c r="DV78" s="6">
        <f>SUM(DV67, -DV74,)</f>
        <v>0</v>
      </c>
      <c r="DW78" s="6">
        <f t="shared" ref="DW78:DZ78" si="173">SUM(DW67, -DW74)</f>
        <v>0</v>
      </c>
      <c r="DX78" s="6">
        <f t="shared" si="173"/>
        <v>0</v>
      </c>
      <c r="DY78" s="6">
        <f t="shared" si="173"/>
        <v>0</v>
      </c>
      <c r="DZ78" s="6">
        <f t="shared" si="173"/>
        <v>0</v>
      </c>
      <c r="EA78" s="6">
        <f>SUM(EA67, -EA74,)</f>
        <v>0</v>
      </c>
      <c r="EB78" s="6">
        <f>SUM(EB67, -EB74,)</f>
        <v>0</v>
      </c>
      <c r="EC78" s="6">
        <f t="shared" ref="EC78:EI78" si="174">SUM(EC67, -EC74)</f>
        <v>0</v>
      </c>
      <c r="ED78" s="6">
        <f t="shared" si="174"/>
        <v>0</v>
      </c>
      <c r="EE78" s="6">
        <f t="shared" si="174"/>
        <v>0</v>
      </c>
      <c r="EF78" s="6">
        <f t="shared" si="174"/>
        <v>0</v>
      </c>
      <c r="EG78" s="6">
        <f t="shared" si="174"/>
        <v>0</v>
      </c>
      <c r="EH78" s="6">
        <f t="shared" si="174"/>
        <v>0</v>
      </c>
      <c r="EI78" s="6">
        <f t="shared" si="174"/>
        <v>0</v>
      </c>
      <c r="EK78" s="6">
        <f>SUM(EK67, -EK74,)</f>
        <v>0</v>
      </c>
      <c r="EL78" s="6">
        <f>SUM(EL67, -EL74,)</f>
        <v>0</v>
      </c>
      <c r="EM78" s="6">
        <f t="shared" ref="EM78:EP78" si="175">SUM(EM67, -EM74)</f>
        <v>0</v>
      </c>
      <c r="EN78" s="6">
        <f t="shared" si="175"/>
        <v>0</v>
      </c>
      <c r="EO78" s="6">
        <f t="shared" si="175"/>
        <v>0</v>
      </c>
      <c r="EP78" s="6">
        <f t="shared" si="175"/>
        <v>0</v>
      </c>
      <c r="EQ78" s="6">
        <f>SUM(EQ67, -EQ74,)</f>
        <v>0</v>
      </c>
      <c r="ER78" s="6">
        <f>SUM(ER67, -ER74,)</f>
        <v>0</v>
      </c>
      <c r="ES78" s="6">
        <f t="shared" ref="ES78:EV78" si="176">SUM(ES67, -ES74)</f>
        <v>0</v>
      </c>
      <c r="ET78" s="6">
        <f t="shared" si="176"/>
        <v>0</v>
      </c>
      <c r="EU78" s="6">
        <f t="shared" si="176"/>
        <v>0</v>
      </c>
      <c r="EV78" s="6">
        <f t="shared" si="176"/>
        <v>0</v>
      </c>
      <c r="EW78" s="6">
        <f>SUM(EW67, -EW74,)</f>
        <v>0</v>
      </c>
      <c r="EX78" s="6">
        <f>SUM(EX67, -EX74,)</f>
        <v>0</v>
      </c>
      <c r="EY78" s="6">
        <f t="shared" ref="EY78:FB78" si="177">SUM(EY67, -EY74)</f>
        <v>0</v>
      </c>
      <c r="EZ78" s="6">
        <f t="shared" si="177"/>
        <v>0</v>
      </c>
      <c r="FA78" s="6">
        <f t="shared" si="177"/>
        <v>0</v>
      </c>
      <c r="FB78" s="6">
        <f t="shared" si="177"/>
        <v>0</v>
      </c>
      <c r="FC78" s="6">
        <f>SUM(FC67, -FC74,)</f>
        <v>0</v>
      </c>
      <c r="FD78" s="6">
        <f>SUM(FD67, -FD74,)</f>
        <v>0</v>
      </c>
      <c r="FE78" s="6">
        <f t="shared" ref="FE78:FH78" si="178">SUM(FE67, -FE74)</f>
        <v>0</v>
      </c>
      <c r="FF78" s="6">
        <f t="shared" si="178"/>
        <v>0</v>
      </c>
      <c r="FG78" s="6">
        <f t="shared" si="178"/>
        <v>0</v>
      </c>
      <c r="FH78" s="6">
        <f t="shared" si="178"/>
        <v>0</v>
      </c>
      <c r="FI78" s="6">
        <f>SUM(FI67, -FI74,)</f>
        <v>0</v>
      </c>
      <c r="FJ78" s="6">
        <f>SUM(FJ67, -FJ74,)</f>
        <v>0</v>
      </c>
      <c r="FK78" s="6">
        <f t="shared" ref="FK78:FN78" si="179">SUM(FK67, -FK74)</f>
        <v>0</v>
      </c>
      <c r="FL78" s="6">
        <f t="shared" si="179"/>
        <v>0</v>
      </c>
      <c r="FM78" s="6">
        <f t="shared" si="179"/>
        <v>0</v>
      </c>
      <c r="FN78" s="6">
        <f t="shared" si="179"/>
        <v>0</v>
      </c>
      <c r="FO78" s="6">
        <f>SUM(FO67, -FO74,)</f>
        <v>0</v>
      </c>
      <c r="FP78" s="6">
        <f>SUM(FP67, -FP74,)</f>
        <v>0</v>
      </c>
      <c r="FQ78" s="6">
        <f t="shared" ref="FQ78:FT78" si="180">SUM(FQ67, -FQ74)</f>
        <v>0</v>
      </c>
      <c r="FR78" s="6">
        <f t="shared" si="180"/>
        <v>0</v>
      </c>
      <c r="FS78" s="6">
        <f t="shared" si="180"/>
        <v>0</v>
      </c>
      <c r="FT78" s="6">
        <f t="shared" si="180"/>
        <v>0</v>
      </c>
      <c r="FU78" s="6">
        <f>SUM(FU67, -FU74,)</f>
        <v>0</v>
      </c>
      <c r="FV78" s="6">
        <f>SUM(FV67, -FV74,)</f>
        <v>0</v>
      </c>
      <c r="FW78" s="6">
        <f t="shared" ref="FW78:FZ78" si="181">SUM(FW67, -FW74)</f>
        <v>0</v>
      </c>
      <c r="FX78" s="6">
        <f t="shared" si="181"/>
        <v>0</v>
      </c>
      <c r="FY78" s="6">
        <f t="shared" si="181"/>
        <v>0</v>
      </c>
      <c r="FZ78" s="6">
        <f t="shared" si="181"/>
        <v>0</v>
      </c>
      <c r="GA78" s="6">
        <f>SUM(GA67, -GA74,)</f>
        <v>0</v>
      </c>
      <c r="GB78" s="6">
        <f>SUM(GB67, -GB74,)</f>
        <v>0</v>
      </c>
      <c r="GC78" s="6">
        <f t="shared" ref="GC78:GF78" si="182">SUM(GC67, -GC74)</f>
        <v>0</v>
      </c>
      <c r="GD78" s="6">
        <f t="shared" si="182"/>
        <v>0</v>
      </c>
      <c r="GE78" s="6">
        <f t="shared" si="182"/>
        <v>0</v>
      </c>
      <c r="GF78" s="6">
        <f t="shared" si="182"/>
        <v>0</v>
      </c>
      <c r="GG78" s="6">
        <f>SUM(GG67, -GG74,)</f>
        <v>0</v>
      </c>
      <c r="GH78" s="6">
        <f>SUM(GH67, -GH74,)</f>
        <v>0</v>
      </c>
      <c r="GI78" s="6">
        <f t="shared" ref="GI78:GL78" si="183">SUM(GI67, -GI74)</f>
        <v>0</v>
      </c>
      <c r="GJ78" s="6">
        <f t="shared" si="183"/>
        <v>0</v>
      </c>
      <c r="GK78" s="6">
        <f t="shared" si="183"/>
        <v>0</v>
      </c>
      <c r="GL78" s="6">
        <f t="shared" si="183"/>
        <v>0</v>
      </c>
      <c r="GM78" s="6">
        <f>SUM(GM67, -GM74,)</f>
        <v>0</v>
      </c>
      <c r="GN78" s="6">
        <f>SUM(GN67, -GN74,)</f>
        <v>0</v>
      </c>
      <c r="GO78" s="6">
        <f t="shared" ref="GO78:GR78" si="184">SUM(GO67, -GO74)</f>
        <v>0</v>
      </c>
      <c r="GP78" s="6">
        <f t="shared" si="184"/>
        <v>0</v>
      </c>
      <c r="GQ78" s="6">
        <f t="shared" si="184"/>
        <v>0</v>
      </c>
      <c r="GR78" s="6">
        <f t="shared" si="184"/>
        <v>0</v>
      </c>
      <c r="GS78" s="6">
        <f>SUM(GS67, -GS74,)</f>
        <v>0</v>
      </c>
      <c r="GT78" s="6">
        <f>SUM(GT67, -GT74,)</f>
        <v>0</v>
      </c>
      <c r="GU78" s="6">
        <f t="shared" ref="GU78:HA78" si="185">SUM(GU67, -GU74)</f>
        <v>0</v>
      </c>
      <c r="GV78" s="6">
        <f t="shared" si="185"/>
        <v>0</v>
      </c>
      <c r="GW78" s="6">
        <f t="shared" si="185"/>
        <v>0</v>
      </c>
      <c r="GX78" s="6">
        <f t="shared" si="185"/>
        <v>0</v>
      </c>
      <c r="GY78" s="6">
        <f t="shared" si="185"/>
        <v>0</v>
      </c>
      <c r="GZ78" s="6">
        <f t="shared" si="185"/>
        <v>0</v>
      </c>
      <c r="HA78" s="6">
        <f t="shared" si="185"/>
        <v>0</v>
      </c>
      <c r="HC78" s="6">
        <f>SUM(HC67, -HC74,)</f>
        <v>0</v>
      </c>
      <c r="HD78" s="6">
        <f>SUM(HD67, -HD74,)</f>
        <v>0</v>
      </c>
      <c r="HE78" s="6">
        <f t="shared" ref="HE78:HH78" si="186">SUM(HE67, -HE74)</f>
        <v>0</v>
      </c>
      <c r="HF78" s="6">
        <f t="shared" si="186"/>
        <v>0</v>
      </c>
      <c r="HG78" s="6">
        <f t="shared" si="186"/>
        <v>0</v>
      </c>
      <c r="HH78" s="6">
        <f t="shared" si="186"/>
        <v>0</v>
      </c>
      <c r="HI78" s="6">
        <f>SUM(HI67, -HI74,)</f>
        <v>0</v>
      </c>
      <c r="HJ78" s="6">
        <f>SUM(HJ67, -HJ74,)</f>
        <v>0</v>
      </c>
      <c r="HK78" s="6">
        <f t="shared" ref="HK78:HN78" si="187">SUM(HK67, -HK74)</f>
        <v>0</v>
      </c>
      <c r="HL78" s="6">
        <f t="shared" si="187"/>
        <v>0</v>
      </c>
      <c r="HM78" s="6">
        <f t="shared" si="187"/>
        <v>0</v>
      </c>
      <c r="HN78" s="6">
        <f t="shared" si="187"/>
        <v>0</v>
      </c>
      <c r="HO78" s="6">
        <f>SUM(HO67, -HO74,)</f>
        <v>0</v>
      </c>
      <c r="HP78" s="6">
        <f>SUM(HP67, -HP74,)</f>
        <v>0</v>
      </c>
      <c r="HQ78" s="6">
        <f t="shared" ref="HQ78:HT78" si="188">SUM(HQ67, -HQ74)</f>
        <v>0</v>
      </c>
      <c r="HR78" s="6">
        <f t="shared" si="188"/>
        <v>0</v>
      </c>
      <c r="HS78" s="6">
        <f t="shared" si="188"/>
        <v>0</v>
      </c>
      <c r="HT78" s="6">
        <f t="shared" si="188"/>
        <v>0</v>
      </c>
      <c r="HU78" s="6">
        <f>SUM(HU67, -HU74,)</f>
        <v>0</v>
      </c>
      <c r="HV78" s="6">
        <f>SUM(HV67, -HV74,)</f>
        <v>0</v>
      </c>
      <c r="HW78" s="6">
        <f t="shared" ref="HW78:HZ78" si="189">SUM(HW67, -HW74)</f>
        <v>0</v>
      </c>
      <c r="HX78" s="6">
        <f t="shared" si="189"/>
        <v>0</v>
      </c>
      <c r="HY78" s="6">
        <f t="shared" si="189"/>
        <v>0</v>
      </c>
      <c r="HZ78" s="6">
        <f t="shared" si="189"/>
        <v>0</v>
      </c>
      <c r="IA78" s="6">
        <f>SUM(IA67, -IA74,)</f>
        <v>0</v>
      </c>
      <c r="IB78" s="6">
        <f>SUM(IB67, -IB74,)</f>
        <v>0</v>
      </c>
      <c r="IC78" s="6">
        <f t="shared" ref="IC78:IF78" si="190">SUM(IC67, -IC74)</f>
        <v>0</v>
      </c>
      <c r="ID78" s="6">
        <f t="shared" si="190"/>
        <v>0</v>
      </c>
      <c r="IE78" s="6">
        <f t="shared" si="190"/>
        <v>0</v>
      </c>
      <c r="IF78" s="6">
        <f t="shared" si="190"/>
        <v>0</v>
      </c>
      <c r="IG78" s="6">
        <f>SUM(IG67, -IG74,)</f>
        <v>0</v>
      </c>
      <c r="IH78" s="6">
        <f>SUM(IH67, -IH74,)</f>
        <v>0</v>
      </c>
      <c r="II78" s="6">
        <f t="shared" ref="II78:IL78" si="191">SUM(II67, -II74)</f>
        <v>0</v>
      </c>
      <c r="IJ78" s="6">
        <f t="shared" si="191"/>
        <v>0</v>
      </c>
      <c r="IK78" s="6">
        <f t="shared" si="191"/>
        <v>0</v>
      </c>
      <c r="IL78" s="6">
        <f t="shared" si="191"/>
        <v>0</v>
      </c>
      <c r="IM78" s="6">
        <f>SUM(IM67, -IM74,)</f>
        <v>0</v>
      </c>
      <c r="IN78" s="6">
        <f>SUM(IN67, -IN74,)</f>
        <v>0</v>
      </c>
      <c r="IO78" s="6">
        <f t="shared" ref="IO78:IR78" si="192">SUM(IO67, -IO74)</f>
        <v>0</v>
      </c>
      <c r="IP78" s="6">
        <f t="shared" si="192"/>
        <v>0</v>
      </c>
      <c r="IQ78" s="6">
        <f t="shared" si="192"/>
        <v>0</v>
      </c>
      <c r="IR78" s="6">
        <f t="shared" si="192"/>
        <v>0</v>
      </c>
      <c r="IS78" s="6">
        <f>SUM(IS67, -IS74,)</f>
        <v>0</v>
      </c>
      <c r="IT78" s="6">
        <f>SUM(IT67, -IT74,)</f>
        <v>0</v>
      </c>
      <c r="IU78" s="6">
        <f t="shared" ref="IU78:IX78" si="193">SUM(IU67, -IU74)</f>
        <v>0</v>
      </c>
      <c r="IV78" s="6">
        <f t="shared" si="193"/>
        <v>0</v>
      </c>
      <c r="IW78" s="6">
        <f t="shared" si="193"/>
        <v>0</v>
      </c>
      <c r="IX78" s="6">
        <f t="shared" si="193"/>
        <v>0</v>
      </c>
      <c r="IY78" s="6">
        <f>SUM(IY67, -IY74,)</f>
        <v>0</v>
      </c>
      <c r="IZ78" s="6">
        <f>SUM(IZ67, -IZ74,)</f>
        <v>0</v>
      </c>
      <c r="JA78" s="6">
        <f t="shared" ref="JA78:JD78" si="194">SUM(JA67, -JA74)</f>
        <v>0</v>
      </c>
      <c r="JB78" s="6">
        <f t="shared" si="194"/>
        <v>0</v>
      </c>
      <c r="JC78" s="6">
        <f t="shared" si="194"/>
        <v>0</v>
      </c>
      <c r="JD78" s="6">
        <f t="shared" si="194"/>
        <v>0</v>
      </c>
      <c r="JE78" s="6">
        <f>SUM(JE67, -JE74,)</f>
        <v>0</v>
      </c>
      <c r="JF78" s="6">
        <f>SUM(JF67, -JF74,)</f>
        <v>0</v>
      </c>
      <c r="JG78" s="6">
        <f t="shared" ref="JG78:JJ78" si="195">SUM(JG67, -JG74)</f>
        <v>0</v>
      </c>
      <c r="JH78" s="6">
        <f t="shared" si="195"/>
        <v>0</v>
      </c>
      <c r="JI78" s="6">
        <f t="shared" si="195"/>
        <v>0</v>
      </c>
      <c r="JJ78" s="6">
        <f t="shared" si="195"/>
        <v>0</v>
      </c>
      <c r="JK78" s="6">
        <f>SUM(JK67, -JK74,)</f>
        <v>0</v>
      </c>
      <c r="JL78" s="6">
        <f>SUM(JL67, -JL74,)</f>
        <v>0</v>
      </c>
      <c r="JM78" s="6">
        <f t="shared" ref="JM78:JS78" si="196">SUM(JM67, -JM74)</f>
        <v>0</v>
      </c>
      <c r="JN78" s="6">
        <f t="shared" si="196"/>
        <v>0</v>
      </c>
      <c r="JO78" s="6">
        <f t="shared" si="196"/>
        <v>0</v>
      </c>
      <c r="JP78" s="6">
        <f t="shared" si="196"/>
        <v>0</v>
      </c>
      <c r="JQ78" s="6">
        <f t="shared" si="196"/>
        <v>0</v>
      </c>
      <c r="JR78" s="6">
        <f t="shared" si="196"/>
        <v>0</v>
      </c>
      <c r="JS78" s="6">
        <f t="shared" si="196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24" t="s">
        <v>63</v>
      </c>
      <c r="CU79" s="124" t="s">
        <v>63</v>
      </c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17">
        <f>SUM(CT54, -CT57)</f>
        <v>0.28899999999999998</v>
      </c>
      <c r="CU80" s="117">
        <f>SUM(CU53, -CU57)</f>
        <v>0.26539999999999997</v>
      </c>
      <c r="CV80" s="6">
        <f>SUM(CV67, -CV73)</f>
        <v>0</v>
      </c>
      <c r="CW80" s="6">
        <f>SUM(CW67, -CW73)</f>
        <v>0</v>
      </c>
      <c r="CX80" s="6">
        <f>SUM(CX67, -CX73)</f>
        <v>0</v>
      </c>
      <c r="CY80" s="6">
        <f>SUM(CY67, -CY73)</f>
        <v>0</v>
      </c>
      <c r="CZ80" s="6">
        <f>SUM(CZ67, -CZ73,)</f>
        <v>0</v>
      </c>
      <c r="DA80" s="6">
        <f>SUM(DA68, -DA74)</f>
        <v>0</v>
      </c>
      <c r="DB80" s="6">
        <f>SUM(DB67, -DB73)</f>
        <v>0</v>
      </c>
      <c r="DC80" s="6">
        <f>SUM(DC67, -DC73)</f>
        <v>0</v>
      </c>
      <c r="DD80" s="6">
        <f>SUM(DD67, -DD73)</f>
        <v>0</v>
      </c>
      <c r="DE80" s="6">
        <f>SUM(DE67, -DE73)</f>
        <v>0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18" t="s">
        <v>49</v>
      </c>
      <c r="CU81" s="189" t="s">
        <v>52</v>
      </c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197">SUM(Q52, -Q56)</f>
        <v>0.107</v>
      </c>
      <c r="R82" s="177">
        <f t="shared" si="197"/>
        <v>0.11929999999999999</v>
      </c>
      <c r="S82" s="227">
        <f t="shared" si="197"/>
        <v>0.1293</v>
      </c>
      <c r="T82" s="94">
        <f t="shared" si="197"/>
        <v>0.13999999999999999</v>
      </c>
      <c r="U82" s="151">
        <f t="shared" si="197"/>
        <v>9.820000000000001E-2</v>
      </c>
      <c r="V82" s="227">
        <f t="shared" si="197"/>
        <v>0.1032</v>
      </c>
      <c r="W82" s="94">
        <f t="shared" si="197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198">SUM(BE52, -BE56)</f>
        <v>0.23449999999999999</v>
      </c>
      <c r="BF82" s="147">
        <f t="shared" si="198"/>
        <v>0.22810000000000002</v>
      </c>
      <c r="BG82" s="121">
        <f t="shared" si="198"/>
        <v>0.21359999999999998</v>
      </c>
      <c r="BH82" s="180">
        <f t="shared" si="198"/>
        <v>0.19950000000000001</v>
      </c>
      <c r="BI82" s="147">
        <f t="shared" si="198"/>
        <v>0.1976</v>
      </c>
      <c r="BJ82" s="121">
        <f t="shared" si="198"/>
        <v>0.2019</v>
      </c>
      <c r="BK82" s="180">
        <f t="shared" si="198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199">SUM(CD55, -CD58)</f>
        <v>0.19339999999999999</v>
      </c>
      <c r="CE82" s="149">
        <f t="shared" si="199"/>
        <v>0.1938</v>
      </c>
      <c r="CF82" s="119">
        <f t="shared" si="199"/>
        <v>0.18729999999999999</v>
      </c>
      <c r="CG82" s="179">
        <f t="shared" si="199"/>
        <v>0.1948</v>
      </c>
      <c r="CH82" s="149">
        <f t="shared" si="199"/>
        <v>0.19270000000000001</v>
      </c>
      <c r="CI82" s="119">
        <f t="shared" si="199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21">
        <f>SUM(CT51, -CT56)</f>
        <v>0.2787</v>
      </c>
      <c r="CU82" s="116">
        <f>SUM(CU54, -CU57)</f>
        <v>0.25490000000000002</v>
      </c>
      <c r="CV82" s="6">
        <f>SUM(CV68, -CV74)</f>
        <v>0</v>
      </c>
      <c r="CW82" s="6">
        <f>SUM(CW67, -CW72)</f>
        <v>0</v>
      </c>
      <c r="CX82" s="6">
        <f>SUM(CX68, -CX74)</f>
        <v>0</v>
      </c>
      <c r="CY82" s="6">
        <f>SUM(CY68, -CY74)</f>
        <v>0</v>
      </c>
      <c r="CZ82" s="6">
        <f>SUM(CZ68, -CZ74)</f>
        <v>0</v>
      </c>
      <c r="DA82" s="6">
        <f>SUM(DA67, -DA73)</f>
        <v>0</v>
      </c>
      <c r="DB82" s="6">
        <f>SUM(DB68, -DB74)</f>
        <v>0</v>
      </c>
      <c r="DC82" s="6">
        <f>SUM(DC67, -DC72)</f>
        <v>0</v>
      </c>
      <c r="DD82" s="6">
        <f>SUM(DD68, -DD74)</f>
        <v>0</v>
      </c>
      <c r="DE82" s="6">
        <f>SUM(DE68, -DE74)</f>
        <v>0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20" t="s">
        <v>38</v>
      </c>
      <c r="CU83" s="120" t="s">
        <v>38</v>
      </c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0">SUM(BE52, -BE55)</f>
        <v>0.2238</v>
      </c>
      <c r="BF84" s="147">
        <f t="shared" si="200"/>
        <v>0.22100000000000003</v>
      </c>
      <c r="BG84" s="121">
        <f t="shared" si="200"/>
        <v>0.2127</v>
      </c>
      <c r="BH84" s="180">
        <f t="shared" si="200"/>
        <v>0.19350000000000001</v>
      </c>
      <c r="BI84" s="147">
        <f t="shared" si="200"/>
        <v>0.18340000000000001</v>
      </c>
      <c r="BJ84" s="121">
        <f t="shared" si="200"/>
        <v>0.19309999999999999</v>
      </c>
      <c r="BK84" s="180">
        <f t="shared" si="200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19">
        <f>SUM(CT55, -CT58)</f>
        <v>0.24209999999999998</v>
      </c>
      <c r="CU84" s="119">
        <f>SUM(CU55, -CU58)</f>
        <v>0.2487</v>
      </c>
      <c r="CV84" s="6">
        <f t="shared" ref="CS84:CV84" si="201">SUM(CV73, -CV80)</f>
        <v>0</v>
      </c>
      <c r="CW84" s="6">
        <f>SUM(CW73, -CW80,)</f>
        <v>0</v>
      </c>
      <c r="CX84" s="6">
        <f>SUM(CX73, -CX80,)</f>
        <v>0</v>
      </c>
      <c r="CY84" s="6">
        <f t="shared" ref="CY84:DB84" si="202">SUM(CY73, -CY80)</f>
        <v>0</v>
      </c>
      <c r="CZ84" s="6">
        <f t="shared" si="202"/>
        <v>0</v>
      </c>
      <c r="DA84" s="6">
        <f t="shared" si="202"/>
        <v>0</v>
      </c>
      <c r="DB84" s="6">
        <f t="shared" si="202"/>
        <v>0</v>
      </c>
      <c r="DC84" s="6">
        <f>SUM(DC73, -DC80,)</f>
        <v>0</v>
      </c>
      <c r="DD84" s="6">
        <f>SUM(DD73, -DD80,)</f>
        <v>0</v>
      </c>
      <c r="DE84" s="6">
        <f t="shared" ref="DE84:DH84" si="203">SUM(DE73, -DE80)</f>
        <v>0</v>
      </c>
      <c r="DF84" s="6">
        <f t="shared" si="203"/>
        <v>0</v>
      </c>
      <c r="DG84" s="6">
        <f t="shared" si="203"/>
        <v>0</v>
      </c>
      <c r="DH84" s="6">
        <f t="shared" si="203"/>
        <v>0</v>
      </c>
      <c r="DI84" s="6">
        <f>SUM(DI73, -DI80,)</f>
        <v>0</v>
      </c>
      <c r="DJ84" s="6">
        <f>SUM(DJ73, -DJ80,)</f>
        <v>0</v>
      </c>
      <c r="DK84" s="6">
        <f t="shared" ref="DK84:DN84" si="204">SUM(DK73, -DK80)</f>
        <v>0</v>
      </c>
      <c r="DL84" s="6">
        <f t="shared" si="204"/>
        <v>0</v>
      </c>
      <c r="DM84" s="6">
        <f t="shared" si="204"/>
        <v>0</v>
      </c>
      <c r="DN84" s="6">
        <f t="shared" si="204"/>
        <v>0</v>
      </c>
      <c r="DO84" s="6">
        <f>SUM(DO73, -DO80,)</f>
        <v>0</v>
      </c>
      <c r="DP84" s="6">
        <f>SUM(DP73, -DP80,)</f>
        <v>0</v>
      </c>
      <c r="DQ84" s="6">
        <f t="shared" ref="DQ84:DT84" si="205">SUM(DQ73, -DQ80)</f>
        <v>0</v>
      </c>
      <c r="DR84" s="6">
        <f t="shared" si="205"/>
        <v>0</v>
      </c>
      <c r="DS84" s="6">
        <f t="shared" si="205"/>
        <v>0</v>
      </c>
      <c r="DT84" s="6">
        <f t="shared" si="205"/>
        <v>0</v>
      </c>
      <c r="DU84" s="6">
        <f>SUM(DU73, -DU80,)</f>
        <v>0</v>
      </c>
      <c r="DV84" s="6">
        <f>SUM(DV73, -DV80,)</f>
        <v>0</v>
      </c>
      <c r="DW84" s="6">
        <f t="shared" ref="DW84:DZ84" si="206">SUM(DW73, -DW80)</f>
        <v>0</v>
      </c>
      <c r="DX84" s="6">
        <f t="shared" si="206"/>
        <v>0</v>
      </c>
      <c r="DY84" s="6">
        <f t="shared" si="206"/>
        <v>0</v>
      </c>
      <c r="DZ84" s="6">
        <f t="shared" si="206"/>
        <v>0</v>
      </c>
      <c r="EA84" s="6">
        <f>SUM(EA73, -EA80,)</f>
        <v>0</v>
      </c>
      <c r="EB84" s="6">
        <f>SUM(EB73, -EB80,)</f>
        <v>0</v>
      </c>
      <c r="EC84" s="6">
        <f t="shared" ref="EC84:EI84" si="207">SUM(EC73, -EC80)</f>
        <v>0</v>
      </c>
      <c r="ED84" s="6">
        <f t="shared" si="207"/>
        <v>0</v>
      </c>
      <c r="EE84" s="6">
        <f t="shared" si="207"/>
        <v>0</v>
      </c>
      <c r="EF84" s="6">
        <f t="shared" si="207"/>
        <v>0</v>
      </c>
      <c r="EG84" s="6">
        <f t="shared" si="207"/>
        <v>0</v>
      </c>
      <c r="EH84" s="6">
        <f t="shared" si="207"/>
        <v>0</v>
      </c>
      <c r="EI84" s="6">
        <f t="shared" si="207"/>
        <v>0</v>
      </c>
      <c r="EK84" s="6">
        <f>SUM(EK73, -EK80,)</f>
        <v>0</v>
      </c>
      <c r="EL84" s="6">
        <f>SUM(EL73, -EL80,)</f>
        <v>0</v>
      </c>
      <c r="EM84" s="6">
        <f t="shared" ref="EM84:EP84" si="208">SUM(EM73, -EM80)</f>
        <v>0</v>
      </c>
      <c r="EN84" s="6">
        <f t="shared" si="208"/>
        <v>0</v>
      </c>
      <c r="EO84" s="6">
        <f t="shared" si="208"/>
        <v>0</v>
      </c>
      <c r="EP84" s="6">
        <f t="shared" si="208"/>
        <v>0</v>
      </c>
      <c r="EQ84" s="6">
        <f>SUM(EQ73, -EQ80,)</f>
        <v>0</v>
      </c>
      <c r="ER84" s="6">
        <f>SUM(ER73, -ER80,)</f>
        <v>0</v>
      </c>
      <c r="ES84" s="6">
        <f t="shared" ref="ES84:EV84" si="209">SUM(ES73, -ES80)</f>
        <v>0</v>
      </c>
      <c r="ET84" s="6">
        <f t="shared" si="209"/>
        <v>0</v>
      </c>
      <c r="EU84" s="6">
        <f t="shared" si="209"/>
        <v>0</v>
      </c>
      <c r="EV84" s="6">
        <f t="shared" si="209"/>
        <v>0</v>
      </c>
      <c r="EW84" s="6">
        <f>SUM(EW73, -EW80,)</f>
        <v>0</v>
      </c>
      <c r="EX84" s="6">
        <f>SUM(EX73, -EX80,)</f>
        <v>0</v>
      </c>
      <c r="EY84" s="6">
        <f t="shared" ref="EY84:FB84" si="210">SUM(EY73, -EY80)</f>
        <v>0</v>
      </c>
      <c r="EZ84" s="6">
        <f t="shared" si="210"/>
        <v>0</v>
      </c>
      <c r="FA84" s="6">
        <f t="shared" si="210"/>
        <v>0</v>
      </c>
      <c r="FB84" s="6">
        <f t="shared" si="210"/>
        <v>0</v>
      </c>
      <c r="FC84" s="6">
        <f>SUM(FC73, -FC80,)</f>
        <v>0</v>
      </c>
      <c r="FD84" s="6">
        <f>SUM(FD73, -FD80,)</f>
        <v>0</v>
      </c>
      <c r="FE84" s="6">
        <f t="shared" ref="FE84:FH84" si="211">SUM(FE73, -FE80)</f>
        <v>0</v>
      </c>
      <c r="FF84" s="6">
        <f t="shared" si="211"/>
        <v>0</v>
      </c>
      <c r="FG84" s="6">
        <f t="shared" si="211"/>
        <v>0</v>
      </c>
      <c r="FH84" s="6">
        <f t="shared" si="211"/>
        <v>0</v>
      </c>
      <c r="FI84" s="6">
        <f>SUM(FI73, -FI80,)</f>
        <v>0</v>
      </c>
      <c r="FJ84" s="6">
        <f>SUM(FJ73, -FJ80,)</f>
        <v>0</v>
      </c>
      <c r="FK84" s="6">
        <f t="shared" ref="FK84:FN84" si="212">SUM(FK73, -FK80)</f>
        <v>0</v>
      </c>
      <c r="FL84" s="6">
        <f t="shared" si="212"/>
        <v>0</v>
      </c>
      <c r="FM84" s="6">
        <f t="shared" si="212"/>
        <v>0</v>
      </c>
      <c r="FN84" s="6">
        <f t="shared" si="212"/>
        <v>0</v>
      </c>
      <c r="FO84" s="6">
        <f>SUM(FO73, -FO80,)</f>
        <v>0</v>
      </c>
      <c r="FP84" s="6">
        <f>SUM(FP73, -FP80,)</f>
        <v>0</v>
      </c>
      <c r="FQ84" s="6">
        <f t="shared" ref="FQ84:FT84" si="213">SUM(FQ73, -FQ80)</f>
        <v>0</v>
      </c>
      <c r="FR84" s="6">
        <f t="shared" si="213"/>
        <v>0</v>
      </c>
      <c r="FS84" s="6">
        <f t="shared" si="213"/>
        <v>0</v>
      </c>
      <c r="FT84" s="6">
        <f t="shared" si="213"/>
        <v>0</v>
      </c>
      <c r="FU84" s="6">
        <f>SUM(FU73, -FU80,)</f>
        <v>0</v>
      </c>
      <c r="FV84" s="6">
        <f>SUM(FV73, -FV80,)</f>
        <v>0</v>
      </c>
      <c r="FW84" s="6">
        <f t="shared" ref="FW84:FZ84" si="214">SUM(FW73, -FW80)</f>
        <v>0</v>
      </c>
      <c r="FX84" s="6">
        <f t="shared" si="214"/>
        <v>0</v>
      </c>
      <c r="FY84" s="6">
        <f t="shared" si="214"/>
        <v>0</v>
      </c>
      <c r="FZ84" s="6">
        <f t="shared" si="214"/>
        <v>0</v>
      </c>
      <c r="GA84" s="6">
        <f>SUM(GA73, -GA80,)</f>
        <v>0</v>
      </c>
      <c r="GB84" s="6">
        <f>SUM(GB73, -GB80,)</f>
        <v>0</v>
      </c>
      <c r="GC84" s="6">
        <f t="shared" ref="GC84:GF84" si="215">SUM(GC73, -GC80)</f>
        <v>0</v>
      </c>
      <c r="GD84" s="6">
        <f t="shared" si="215"/>
        <v>0</v>
      </c>
      <c r="GE84" s="6">
        <f t="shared" si="215"/>
        <v>0</v>
      </c>
      <c r="GF84" s="6">
        <f t="shared" si="215"/>
        <v>0</v>
      </c>
      <c r="GG84" s="6">
        <f>SUM(GG73, -GG80,)</f>
        <v>0</v>
      </c>
      <c r="GH84" s="6">
        <f>SUM(GH73, -GH80,)</f>
        <v>0</v>
      </c>
      <c r="GI84" s="6">
        <f t="shared" ref="GI84:GL84" si="216">SUM(GI73, -GI80)</f>
        <v>0</v>
      </c>
      <c r="GJ84" s="6">
        <f t="shared" si="216"/>
        <v>0</v>
      </c>
      <c r="GK84" s="6">
        <f t="shared" si="216"/>
        <v>0</v>
      </c>
      <c r="GL84" s="6">
        <f t="shared" si="216"/>
        <v>0</v>
      </c>
      <c r="GM84" s="6">
        <f>SUM(GM73, -GM80,)</f>
        <v>0</v>
      </c>
      <c r="GN84" s="6">
        <f>SUM(GN73, -GN80,)</f>
        <v>0</v>
      </c>
      <c r="GO84" s="6">
        <f t="shared" ref="GO84:GR84" si="217">SUM(GO73, -GO80)</f>
        <v>0</v>
      </c>
      <c r="GP84" s="6">
        <f t="shared" si="217"/>
        <v>0</v>
      </c>
      <c r="GQ84" s="6">
        <f t="shared" si="217"/>
        <v>0</v>
      </c>
      <c r="GR84" s="6">
        <f t="shared" si="217"/>
        <v>0</v>
      </c>
      <c r="GS84" s="6">
        <f>SUM(GS73, -GS80,)</f>
        <v>0</v>
      </c>
      <c r="GT84" s="6">
        <f>SUM(GT73, -GT80,)</f>
        <v>0</v>
      </c>
      <c r="GU84" s="6">
        <f t="shared" ref="GU84:HA84" si="218">SUM(GU73, -GU80)</f>
        <v>0</v>
      </c>
      <c r="GV84" s="6">
        <f t="shared" si="218"/>
        <v>0</v>
      </c>
      <c r="GW84" s="6">
        <f t="shared" si="218"/>
        <v>0</v>
      </c>
      <c r="GX84" s="6">
        <f t="shared" si="218"/>
        <v>0</v>
      </c>
      <c r="GY84" s="6">
        <f t="shared" si="218"/>
        <v>0</v>
      </c>
      <c r="GZ84" s="6">
        <f t="shared" si="218"/>
        <v>0</v>
      </c>
      <c r="HA84" s="6">
        <f t="shared" si="218"/>
        <v>0</v>
      </c>
      <c r="HC84" s="6">
        <f>SUM(HC73, -HC80,)</f>
        <v>0</v>
      </c>
      <c r="HD84" s="6">
        <f>SUM(HD73, -HD80,)</f>
        <v>0</v>
      </c>
      <c r="HE84" s="6">
        <f t="shared" ref="HE84:HH84" si="219">SUM(HE73, -HE80)</f>
        <v>0</v>
      </c>
      <c r="HF84" s="6">
        <f t="shared" si="219"/>
        <v>0</v>
      </c>
      <c r="HG84" s="6">
        <f t="shared" si="219"/>
        <v>0</v>
      </c>
      <c r="HH84" s="6">
        <f t="shared" si="219"/>
        <v>0</v>
      </c>
      <c r="HI84" s="6">
        <f>SUM(HI73, -HI80,)</f>
        <v>0</v>
      </c>
      <c r="HJ84" s="6">
        <f>SUM(HJ73, -HJ80,)</f>
        <v>0</v>
      </c>
      <c r="HK84" s="6">
        <f t="shared" ref="HK84:HN84" si="220">SUM(HK73, -HK80)</f>
        <v>0</v>
      </c>
      <c r="HL84" s="6">
        <f t="shared" si="220"/>
        <v>0</v>
      </c>
      <c r="HM84" s="6">
        <f t="shared" si="220"/>
        <v>0</v>
      </c>
      <c r="HN84" s="6">
        <f t="shared" si="220"/>
        <v>0</v>
      </c>
      <c r="HO84" s="6">
        <f>SUM(HO73, -HO80,)</f>
        <v>0</v>
      </c>
      <c r="HP84" s="6">
        <f>SUM(HP73, -HP80,)</f>
        <v>0</v>
      </c>
      <c r="HQ84" s="6">
        <f t="shared" ref="HQ84:HT84" si="221">SUM(HQ73, -HQ80)</f>
        <v>0</v>
      </c>
      <c r="HR84" s="6">
        <f t="shared" si="221"/>
        <v>0</v>
      </c>
      <c r="HS84" s="6">
        <f t="shared" si="221"/>
        <v>0</v>
      </c>
      <c r="HT84" s="6">
        <f t="shared" si="221"/>
        <v>0</v>
      </c>
      <c r="HU84" s="6">
        <f>SUM(HU73, -HU80,)</f>
        <v>0</v>
      </c>
      <c r="HV84" s="6">
        <f>SUM(HV73, -HV80,)</f>
        <v>0</v>
      </c>
      <c r="HW84" s="6">
        <f t="shared" ref="HW84:HZ84" si="222">SUM(HW73, -HW80)</f>
        <v>0</v>
      </c>
      <c r="HX84" s="6">
        <f t="shared" si="222"/>
        <v>0</v>
      </c>
      <c r="HY84" s="6">
        <f t="shared" si="222"/>
        <v>0</v>
      </c>
      <c r="HZ84" s="6">
        <f t="shared" si="222"/>
        <v>0</v>
      </c>
      <c r="IA84" s="6">
        <f>SUM(IA73, -IA80,)</f>
        <v>0</v>
      </c>
      <c r="IB84" s="6">
        <f>SUM(IB73, -IB80,)</f>
        <v>0</v>
      </c>
      <c r="IC84" s="6">
        <f t="shared" ref="IC84:IF84" si="223">SUM(IC73, -IC80)</f>
        <v>0</v>
      </c>
      <c r="ID84" s="6">
        <f t="shared" si="223"/>
        <v>0</v>
      </c>
      <c r="IE84" s="6">
        <f t="shared" si="223"/>
        <v>0</v>
      </c>
      <c r="IF84" s="6">
        <f t="shared" si="223"/>
        <v>0</v>
      </c>
      <c r="IG84" s="6">
        <f>SUM(IG73, -IG80,)</f>
        <v>0</v>
      </c>
      <c r="IH84" s="6">
        <f>SUM(IH73, -IH80,)</f>
        <v>0</v>
      </c>
      <c r="II84" s="6">
        <f t="shared" ref="II84:IL84" si="224">SUM(II73, -II80)</f>
        <v>0</v>
      </c>
      <c r="IJ84" s="6">
        <f t="shared" si="224"/>
        <v>0</v>
      </c>
      <c r="IK84" s="6">
        <f t="shared" si="224"/>
        <v>0</v>
      </c>
      <c r="IL84" s="6">
        <f t="shared" si="224"/>
        <v>0</v>
      </c>
      <c r="IM84" s="6">
        <f>SUM(IM73, -IM80,)</f>
        <v>0</v>
      </c>
      <c r="IN84" s="6">
        <f>SUM(IN73, -IN80,)</f>
        <v>0</v>
      </c>
      <c r="IO84" s="6">
        <f t="shared" ref="IO84:IR84" si="225">SUM(IO73, -IO80)</f>
        <v>0</v>
      </c>
      <c r="IP84" s="6">
        <f t="shared" si="225"/>
        <v>0</v>
      </c>
      <c r="IQ84" s="6">
        <f t="shared" si="225"/>
        <v>0</v>
      </c>
      <c r="IR84" s="6">
        <f t="shared" si="225"/>
        <v>0</v>
      </c>
      <c r="IS84" s="6">
        <f>SUM(IS73, -IS80,)</f>
        <v>0</v>
      </c>
      <c r="IT84" s="6">
        <f>SUM(IT73, -IT80,)</f>
        <v>0</v>
      </c>
      <c r="IU84" s="6">
        <f t="shared" ref="IU84:IX84" si="226">SUM(IU73, -IU80)</f>
        <v>0</v>
      </c>
      <c r="IV84" s="6">
        <f t="shared" si="226"/>
        <v>0</v>
      </c>
      <c r="IW84" s="6">
        <f t="shared" si="226"/>
        <v>0</v>
      </c>
      <c r="IX84" s="6">
        <f t="shared" si="226"/>
        <v>0</v>
      </c>
      <c r="IY84" s="6">
        <f>SUM(IY73, -IY80,)</f>
        <v>0</v>
      </c>
      <c r="IZ84" s="6">
        <f>SUM(IZ73, -IZ80,)</f>
        <v>0</v>
      </c>
      <c r="JA84" s="6">
        <f t="shared" ref="JA84:JD84" si="227">SUM(JA73, -JA80)</f>
        <v>0</v>
      </c>
      <c r="JB84" s="6">
        <f t="shared" si="227"/>
        <v>0</v>
      </c>
      <c r="JC84" s="6">
        <f t="shared" si="227"/>
        <v>0</v>
      </c>
      <c r="JD84" s="6">
        <f t="shared" si="227"/>
        <v>0</v>
      </c>
      <c r="JE84" s="6">
        <f>SUM(JE73, -JE80,)</f>
        <v>0</v>
      </c>
      <c r="JF84" s="6">
        <f>SUM(JF73, -JF80,)</f>
        <v>0</v>
      </c>
      <c r="JG84" s="6">
        <f t="shared" ref="JG84:JJ84" si="228">SUM(JG73, -JG80)</f>
        <v>0</v>
      </c>
      <c r="JH84" s="6">
        <f t="shared" si="228"/>
        <v>0</v>
      </c>
      <c r="JI84" s="6">
        <f t="shared" si="228"/>
        <v>0</v>
      </c>
      <c r="JJ84" s="6">
        <f t="shared" si="228"/>
        <v>0</v>
      </c>
      <c r="JK84" s="6">
        <f>SUM(JK73, -JK80,)</f>
        <v>0</v>
      </c>
      <c r="JL84" s="6">
        <f>SUM(JL73, -JL80,)</f>
        <v>0</v>
      </c>
      <c r="JM84" s="6">
        <f t="shared" ref="JM84:JS84" si="229">SUM(JM73, -JM80)</f>
        <v>0</v>
      </c>
      <c r="JN84" s="6">
        <f t="shared" si="229"/>
        <v>0</v>
      </c>
      <c r="JO84" s="6">
        <f t="shared" si="229"/>
        <v>0</v>
      </c>
      <c r="JP84" s="6">
        <f t="shared" si="229"/>
        <v>0</v>
      </c>
      <c r="JQ84" s="6">
        <f t="shared" si="229"/>
        <v>0</v>
      </c>
      <c r="JR84" s="6">
        <f t="shared" si="229"/>
        <v>0</v>
      </c>
      <c r="JS84" s="6">
        <f t="shared" si="229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169" t="s">
        <v>48</v>
      </c>
      <c r="CU85" s="169" t="s">
        <v>48</v>
      </c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0">SUM(BD53, -BD57)</f>
        <v>0.15740000000000001</v>
      </c>
      <c r="BE86" s="177">
        <f t="shared" si="230"/>
        <v>0.2077</v>
      </c>
      <c r="BF86" s="145">
        <f t="shared" si="230"/>
        <v>0.20429999999999998</v>
      </c>
      <c r="BG86" s="117">
        <f t="shared" si="230"/>
        <v>0.19500000000000001</v>
      </c>
      <c r="BH86" s="177">
        <f t="shared" si="230"/>
        <v>0.17849999999999999</v>
      </c>
      <c r="BI86" s="167">
        <f t="shared" si="230"/>
        <v>0.16689999999999999</v>
      </c>
      <c r="BJ86" s="117">
        <f t="shared" si="230"/>
        <v>0.18679999999999999</v>
      </c>
      <c r="BK86" s="177">
        <f t="shared" si="230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1">SUM(BV52, -BV56)</f>
        <v>0.2329</v>
      </c>
      <c r="BW86" s="121">
        <f t="shared" si="231"/>
        <v>0.22009999999999999</v>
      </c>
      <c r="BX86" s="180">
        <f t="shared" si="231"/>
        <v>0.21760000000000002</v>
      </c>
      <c r="BY86" s="225">
        <f t="shared" si="231"/>
        <v>0.25340000000000001</v>
      </c>
      <c r="BZ86" s="15">
        <f t="shared" si="231"/>
        <v>0.24309999999999998</v>
      </c>
      <c r="CA86" s="152">
        <f t="shared" si="231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>SUM(CR52, -CR56)</f>
        <v>0.20519999999999999</v>
      </c>
      <c r="CS86" s="180">
        <f>SUM(CS52, -CS56)</f>
        <v>0.19850000000000001</v>
      </c>
      <c r="CT86" s="121">
        <f>SUM(CT52, -CT56)</f>
        <v>0.20760000000000001</v>
      </c>
      <c r="CU86" s="121">
        <f>SUM(CU52, -CU56)</f>
        <v>0.2117</v>
      </c>
      <c r="CV86" s="6">
        <f>SUM(CV73, -CV79)</f>
        <v>0</v>
      </c>
      <c r="CW86" s="6">
        <f>SUM(CW73, -CW79)</f>
        <v>0</v>
      </c>
      <c r="CX86" s="6">
        <f>SUM(CX73, -CX79)</f>
        <v>0</v>
      </c>
      <c r="CY86" s="6">
        <f>SUM(CY73, -CY79)</f>
        <v>0</v>
      </c>
      <c r="CZ86" s="6">
        <f>SUM(CZ73, -CZ79,)</f>
        <v>0</v>
      </c>
      <c r="DA86" s="6">
        <f>SUM(DA74, -DA80)</f>
        <v>0</v>
      </c>
      <c r="DB86" s="6">
        <f>SUM(DB73, -DB79)</f>
        <v>0</v>
      </c>
      <c r="DC86" s="6">
        <f>SUM(DC73, -DC79)</f>
        <v>0</v>
      </c>
      <c r="DD86" s="6">
        <f>SUM(DD73, -DD79)</f>
        <v>0</v>
      </c>
      <c r="DE86" s="6">
        <f>SUM(DE73, -DE79)</f>
        <v>0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18" t="s">
        <v>42</v>
      </c>
      <c r="CU87" s="118" t="s">
        <v>42</v>
      </c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21">
        <f>SUM(CT51, -CT55)</f>
        <v>0.20680000000000001</v>
      </c>
      <c r="CU88" s="121">
        <f>SUM(CU51, -CU55)</f>
        <v>0.18779999999999999</v>
      </c>
      <c r="CV88" s="6">
        <f>SUM(CV74, -CV80)</f>
        <v>0</v>
      </c>
      <c r="CW88" s="6">
        <f>SUM(CW73, -CW78)</f>
        <v>0</v>
      </c>
      <c r="CX88" s="6">
        <f>SUM(CX74, -CX80)</f>
        <v>0</v>
      </c>
      <c r="CY88" s="6">
        <f>SUM(CY74, -CY80)</f>
        <v>0</v>
      </c>
      <c r="CZ88" s="6">
        <f>SUM(CZ74, -CZ80)</f>
        <v>0</v>
      </c>
      <c r="DA88" s="6">
        <f>SUM(DA73, -DA79)</f>
        <v>0</v>
      </c>
      <c r="DB88" s="6">
        <f>SUM(DB74, -DB80)</f>
        <v>0</v>
      </c>
      <c r="DC88" s="6">
        <f>SUM(DC73, -DC78)</f>
        <v>0</v>
      </c>
      <c r="DD88" s="6">
        <f>SUM(DD74, -DD80)</f>
        <v>0</v>
      </c>
      <c r="DE88" s="6">
        <f>SUM(DE74, -DE80)</f>
        <v>0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89" t="s">
        <v>44</v>
      </c>
      <c r="CU89" s="124" t="s">
        <v>47</v>
      </c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21">
        <f>SUM(CT53, -CT56)</f>
        <v>0.1946</v>
      </c>
      <c r="CU90" s="121">
        <f>SUM(CU53, -CU56)</f>
        <v>0.1802</v>
      </c>
      <c r="CV90" s="6">
        <f t="shared" ref="CS90:CV90" si="232">SUM(CV79, -CV86)</f>
        <v>0</v>
      </c>
      <c r="CW90" s="6">
        <f>SUM(CW79, -CW86,)</f>
        <v>0</v>
      </c>
      <c r="CX90" s="6">
        <f>SUM(CX79, -CX86,)</f>
        <v>0</v>
      </c>
      <c r="CY90" s="6">
        <f t="shared" ref="CY90:DB90" si="233">SUM(CY79, -CY86)</f>
        <v>0</v>
      </c>
      <c r="CZ90" s="6">
        <f t="shared" si="233"/>
        <v>0</v>
      </c>
      <c r="DA90" s="6">
        <f t="shared" si="233"/>
        <v>0</v>
      </c>
      <c r="DB90" s="6">
        <f t="shared" si="233"/>
        <v>0</v>
      </c>
      <c r="DC90" s="6">
        <f>SUM(DC79, -DC86,)</f>
        <v>0</v>
      </c>
      <c r="DD90" s="6">
        <f>SUM(DD79, -DD86,)</f>
        <v>0</v>
      </c>
      <c r="DE90" s="6">
        <f t="shared" ref="DE90:DH90" si="234">SUM(DE79, -DE86)</f>
        <v>0</v>
      </c>
      <c r="DF90" s="6">
        <f t="shared" si="234"/>
        <v>0</v>
      </c>
      <c r="DG90" s="6">
        <f t="shared" si="234"/>
        <v>0</v>
      </c>
      <c r="DH90" s="6">
        <f t="shared" si="234"/>
        <v>0</v>
      </c>
      <c r="DI90" s="6">
        <f>SUM(DI79, -DI86,)</f>
        <v>0</v>
      </c>
      <c r="DJ90" s="6">
        <f>SUM(DJ79, -DJ86,)</f>
        <v>0</v>
      </c>
      <c r="DK90" s="6">
        <f t="shared" ref="DK90:DN90" si="235">SUM(DK79, -DK86)</f>
        <v>0</v>
      </c>
      <c r="DL90" s="6">
        <f t="shared" si="235"/>
        <v>0</v>
      </c>
      <c r="DM90" s="6">
        <f t="shared" si="235"/>
        <v>0</v>
      </c>
      <c r="DN90" s="6">
        <f t="shared" si="235"/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24" t="s">
        <v>47</v>
      </c>
      <c r="CU91" s="120" t="s">
        <v>39</v>
      </c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21">
        <f>SUM(CT54, -CT56)</f>
        <v>0.19120000000000001</v>
      </c>
      <c r="CU92" s="117">
        <f>SUM(CU55, -CU57)</f>
        <v>0.1699</v>
      </c>
      <c r="CV92" s="6">
        <f>SUM(CV79, -CV85)</f>
        <v>0</v>
      </c>
      <c r="CW92" s="6">
        <f>SUM(CW79, -CW85)</f>
        <v>0</v>
      </c>
      <c r="CX92" s="6">
        <f>SUM(CX79, -CX85)</f>
        <v>0</v>
      </c>
      <c r="CY92" s="6">
        <f>SUM(CY79, -CY85)</f>
        <v>0</v>
      </c>
      <c r="CZ92" s="6">
        <f>SUM(CZ79, -CZ85,)</f>
        <v>0</v>
      </c>
      <c r="DA92" s="6">
        <f>SUM(DA80, -DA86)</f>
        <v>0</v>
      </c>
      <c r="DB92" s="6">
        <f>SUM(DB79, -DB85)</f>
        <v>0</v>
      </c>
      <c r="DC92" s="6">
        <f>SUM(DC79, -DC85)</f>
        <v>0</v>
      </c>
      <c r="DD92" s="6">
        <f>SUM(DD79, -DD85)</f>
        <v>0</v>
      </c>
      <c r="DE92" s="6">
        <f>SUM(DE79, -DE85)</f>
        <v>0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23" t="s">
        <v>45</v>
      </c>
      <c r="CU93" s="189" t="s">
        <v>44</v>
      </c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209">
        <f>SUM(CT56, -CT58)</f>
        <v>0.17019999999999996</v>
      </c>
      <c r="CU94" s="121">
        <f>SUM(CU54, -CU56)</f>
        <v>0.16969999999999999</v>
      </c>
      <c r="CV94" s="6">
        <f>SUM(CV80, -CV86)</f>
        <v>0</v>
      </c>
      <c r="CW94" s="6">
        <f>SUM(CW79, -CW84)</f>
        <v>0</v>
      </c>
      <c r="CX94" s="6">
        <f>SUM(CX80, -CX86)</f>
        <v>0</v>
      </c>
      <c r="CY94" s="6">
        <f>SUM(CY80, -CY86)</f>
        <v>0</v>
      </c>
      <c r="CZ94" s="6">
        <f>SUM(CZ80, -CZ86)</f>
        <v>0</v>
      </c>
      <c r="DA94" s="6">
        <f>SUM(DA79, -DA85)</f>
        <v>0</v>
      </c>
      <c r="DB94" s="6">
        <f>SUM(DB80, -DB86)</f>
        <v>0</v>
      </c>
      <c r="DC94" s="6">
        <f>SUM(DC79, -DC84)</f>
        <v>0</v>
      </c>
      <c r="DD94" s="6">
        <f>SUM(DD80, -DD86)</f>
        <v>0</v>
      </c>
      <c r="DE94" s="6">
        <f>SUM(DE80, -DE86)</f>
        <v>0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20" t="s">
        <v>39</v>
      </c>
      <c r="CU95" s="123" t="s">
        <v>45</v>
      </c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17">
        <f>SUM(CT55, -CT57)</f>
        <v>0.16969999999999999</v>
      </c>
      <c r="CU96" s="209">
        <f>SUM(CU56, -CU58)</f>
        <v>0.16400000000000001</v>
      </c>
      <c r="CV96" s="6">
        <f t="shared" ref="CS96:CV96" si="262">SUM(CV85, -CV92)</f>
        <v>0</v>
      </c>
      <c r="CW96" s="6">
        <f>SUM(CW85, -CW92,)</f>
        <v>0</v>
      </c>
      <c r="CX96" s="6">
        <f>SUM(CX85, -CX92,)</f>
        <v>0</v>
      </c>
      <c r="CY96" s="6">
        <f t="shared" ref="CY96:DB96" si="263">SUM(CY85, -CY92)</f>
        <v>0</v>
      </c>
      <c r="CZ96" s="6">
        <f t="shared" si="263"/>
        <v>0</v>
      </c>
      <c r="DA96" s="6">
        <f t="shared" si="263"/>
        <v>0</v>
      </c>
      <c r="DB96" s="6">
        <f t="shared" si="263"/>
        <v>0</v>
      </c>
      <c r="DC96" s="6">
        <f>SUM(DC85, -DC92,)</f>
        <v>0</v>
      </c>
      <c r="DD96" s="6">
        <f>SUM(DD85, -DD92,)</f>
        <v>0</v>
      </c>
      <c r="DE96" s="6">
        <f t="shared" ref="DE96:DH96" si="264">SUM(DE85, -DE92)</f>
        <v>0</v>
      </c>
      <c r="DF96" s="6">
        <f t="shared" si="264"/>
        <v>0</v>
      </c>
      <c r="DG96" s="6">
        <f t="shared" si="264"/>
        <v>0</v>
      </c>
      <c r="DH96" s="6">
        <f t="shared" si="264"/>
        <v>0</v>
      </c>
      <c r="DI96" s="6">
        <f>SUM(DI85, -DI92,)</f>
        <v>0</v>
      </c>
      <c r="DJ96" s="6">
        <f>SUM(DJ85, -DJ92,)</f>
        <v>0</v>
      </c>
      <c r="DK96" s="6">
        <f t="shared" ref="DK96:DN96" si="265">SUM(DK85, -DK92)</f>
        <v>0</v>
      </c>
      <c r="DL96" s="6">
        <f t="shared" si="265"/>
        <v>0</v>
      </c>
      <c r="DM96" s="6">
        <f t="shared" si="265"/>
        <v>0</v>
      </c>
      <c r="DN96" s="6">
        <f t="shared" si="265"/>
        <v>0</v>
      </c>
      <c r="DO96" s="6">
        <f>SUM(DO85, -DO92,)</f>
        <v>0</v>
      </c>
      <c r="DP96" s="6">
        <f>SUM(DP85, -DP92,)</f>
        <v>0</v>
      </c>
      <c r="DQ96" s="6">
        <f t="shared" ref="DQ96:DT96" si="266">SUM(DQ85, -DQ92)</f>
        <v>0</v>
      </c>
      <c r="DR96" s="6">
        <f t="shared" si="266"/>
        <v>0</v>
      </c>
      <c r="DS96" s="6">
        <f t="shared" si="266"/>
        <v>0</v>
      </c>
      <c r="DT96" s="6">
        <f t="shared" si="266"/>
        <v>0</v>
      </c>
      <c r="DU96" s="6">
        <f>SUM(DU85, -DU92,)</f>
        <v>0</v>
      </c>
      <c r="DV96" s="6">
        <f>SUM(DV85, -DV92,)</f>
        <v>0</v>
      </c>
      <c r="DW96" s="6">
        <f t="shared" ref="DW96:DZ96" si="267">SUM(DW85, -DW92)</f>
        <v>0</v>
      </c>
      <c r="DX96" s="6">
        <f t="shared" si="267"/>
        <v>0</v>
      </c>
      <c r="DY96" s="6">
        <f t="shared" si="267"/>
        <v>0</v>
      </c>
      <c r="DZ96" s="6">
        <f t="shared" si="267"/>
        <v>0</v>
      </c>
      <c r="EA96" s="6">
        <f>SUM(EA85, -EA92,)</f>
        <v>0</v>
      </c>
      <c r="EB96" s="6">
        <f>SUM(EB85, -EB92,)</f>
        <v>0</v>
      </c>
      <c r="EC96" s="6">
        <f t="shared" ref="EC96:EI96" si="268">SUM(EC85, -EC92)</f>
        <v>0</v>
      </c>
      <c r="ED96" s="6">
        <f t="shared" si="268"/>
        <v>0</v>
      </c>
      <c r="EE96" s="6">
        <f t="shared" si="268"/>
        <v>0</v>
      </c>
      <c r="EF96" s="6">
        <f t="shared" si="268"/>
        <v>0</v>
      </c>
      <c r="EG96" s="6">
        <f t="shared" si="268"/>
        <v>0</v>
      </c>
      <c r="EH96" s="6">
        <f t="shared" si="268"/>
        <v>0</v>
      </c>
      <c r="EI96" s="6">
        <f t="shared" si="268"/>
        <v>0</v>
      </c>
      <c r="EK96" s="6">
        <f>SUM(EK85, -EK92,)</f>
        <v>0</v>
      </c>
      <c r="EL96" s="6">
        <f>SUM(EL85, -EL92,)</f>
        <v>0</v>
      </c>
      <c r="EM96" s="6">
        <f t="shared" ref="EM96:EP96" si="269">SUM(EM85, -EM92)</f>
        <v>0</v>
      </c>
      <c r="EN96" s="6">
        <f t="shared" si="269"/>
        <v>0</v>
      </c>
      <c r="EO96" s="6">
        <f t="shared" si="269"/>
        <v>0</v>
      </c>
      <c r="EP96" s="6">
        <f t="shared" si="269"/>
        <v>0</v>
      </c>
      <c r="EQ96" s="6">
        <f>SUM(EQ85, -EQ92,)</f>
        <v>0</v>
      </c>
      <c r="ER96" s="6">
        <f>SUM(ER85, -ER92,)</f>
        <v>0</v>
      </c>
      <c r="ES96" s="6">
        <f t="shared" ref="ES96:EV96" si="270">SUM(ES85, -ES92)</f>
        <v>0</v>
      </c>
      <c r="ET96" s="6">
        <f t="shared" si="270"/>
        <v>0</v>
      </c>
      <c r="EU96" s="6">
        <f t="shared" si="270"/>
        <v>0</v>
      </c>
      <c r="EV96" s="6">
        <f t="shared" si="270"/>
        <v>0</v>
      </c>
      <c r="EW96" s="6">
        <f>SUM(EW85, -EW92,)</f>
        <v>0</v>
      </c>
      <c r="EX96" s="6">
        <f>SUM(EX85, -EX92,)</f>
        <v>0</v>
      </c>
      <c r="EY96" s="6">
        <f t="shared" ref="EY96:FB96" si="271">SUM(EY85, -EY92)</f>
        <v>0</v>
      </c>
      <c r="EZ96" s="6">
        <f t="shared" si="271"/>
        <v>0</v>
      </c>
      <c r="FA96" s="6">
        <f t="shared" si="271"/>
        <v>0</v>
      </c>
      <c r="FB96" s="6">
        <f t="shared" si="271"/>
        <v>0</v>
      </c>
      <c r="FC96" s="6">
        <f>SUM(FC85, -FC92,)</f>
        <v>0</v>
      </c>
      <c r="FD96" s="6">
        <f>SUM(FD85, -FD92,)</f>
        <v>0</v>
      </c>
      <c r="FE96" s="6">
        <f t="shared" ref="FE96:FH96" si="272">SUM(FE85, -FE92)</f>
        <v>0</v>
      </c>
      <c r="FF96" s="6">
        <f t="shared" si="272"/>
        <v>0</v>
      </c>
      <c r="FG96" s="6">
        <f t="shared" si="272"/>
        <v>0</v>
      </c>
      <c r="FH96" s="6">
        <f t="shared" si="272"/>
        <v>0</v>
      </c>
      <c r="FI96" s="6">
        <f>SUM(FI85, -FI92,)</f>
        <v>0</v>
      </c>
      <c r="FJ96" s="6">
        <f>SUM(FJ85, -FJ92,)</f>
        <v>0</v>
      </c>
      <c r="FK96" s="6">
        <f t="shared" ref="FK96:FN96" si="273">SUM(FK85, -FK92)</f>
        <v>0</v>
      </c>
      <c r="FL96" s="6">
        <f t="shared" si="273"/>
        <v>0</v>
      </c>
      <c r="FM96" s="6">
        <f t="shared" si="273"/>
        <v>0</v>
      </c>
      <c r="FN96" s="6">
        <f t="shared" si="273"/>
        <v>0</v>
      </c>
      <c r="FO96" s="6">
        <f>SUM(FO85, -FO92,)</f>
        <v>0</v>
      </c>
      <c r="FP96" s="6">
        <f>SUM(FP85, -FP92,)</f>
        <v>0</v>
      </c>
      <c r="FQ96" s="6">
        <f t="shared" ref="FQ96:FT96" si="274">SUM(FQ85, -FQ92)</f>
        <v>0</v>
      </c>
      <c r="FR96" s="6">
        <f t="shared" si="274"/>
        <v>0</v>
      </c>
      <c r="FS96" s="6">
        <f t="shared" si="274"/>
        <v>0</v>
      </c>
      <c r="FT96" s="6">
        <f t="shared" si="274"/>
        <v>0</v>
      </c>
      <c r="FU96" s="6">
        <f>SUM(FU85, -FU92,)</f>
        <v>0</v>
      </c>
      <c r="FV96" s="6">
        <f>SUM(FV85, -FV92,)</f>
        <v>0</v>
      </c>
      <c r="FW96" s="6">
        <f t="shared" ref="FW96:FZ96" si="275">SUM(FW85, -FW92)</f>
        <v>0</v>
      </c>
      <c r="FX96" s="6">
        <f t="shared" si="275"/>
        <v>0</v>
      </c>
      <c r="FY96" s="6">
        <f t="shared" si="275"/>
        <v>0</v>
      </c>
      <c r="FZ96" s="6">
        <f t="shared" si="275"/>
        <v>0</v>
      </c>
      <c r="GA96" s="6">
        <f>SUM(GA85, -GA92,)</f>
        <v>0</v>
      </c>
      <c r="GB96" s="6">
        <f>SUM(GB85, -GB92,)</f>
        <v>0</v>
      </c>
      <c r="GC96" s="6">
        <f t="shared" ref="GC96:GF96" si="276">SUM(GC85, -GC92)</f>
        <v>0</v>
      </c>
      <c r="GD96" s="6">
        <f t="shared" si="276"/>
        <v>0</v>
      </c>
      <c r="GE96" s="6">
        <f t="shared" si="276"/>
        <v>0</v>
      </c>
      <c r="GF96" s="6">
        <f t="shared" si="276"/>
        <v>0</v>
      </c>
      <c r="GG96" s="6">
        <f>SUM(GG85, -GG92,)</f>
        <v>0</v>
      </c>
      <c r="GH96" s="6">
        <f>SUM(GH85, -GH92,)</f>
        <v>0</v>
      </c>
      <c r="GI96" s="6">
        <f t="shared" ref="GI96:GL96" si="277">SUM(GI85, -GI92)</f>
        <v>0</v>
      </c>
      <c r="GJ96" s="6">
        <f t="shared" si="277"/>
        <v>0</v>
      </c>
      <c r="GK96" s="6">
        <f t="shared" si="277"/>
        <v>0</v>
      </c>
      <c r="GL96" s="6">
        <f t="shared" si="277"/>
        <v>0</v>
      </c>
      <c r="GM96" s="6">
        <f>SUM(GM85, -GM92,)</f>
        <v>0</v>
      </c>
      <c r="GN96" s="6">
        <f>SUM(GN85, -GN92,)</f>
        <v>0</v>
      </c>
      <c r="GO96" s="6">
        <f t="shared" ref="GO96:GR96" si="278">SUM(GO85, -GO92)</f>
        <v>0</v>
      </c>
      <c r="GP96" s="6">
        <f t="shared" si="278"/>
        <v>0</v>
      </c>
      <c r="GQ96" s="6">
        <f t="shared" si="278"/>
        <v>0</v>
      </c>
      <c r="GR96" s="6">
        <f t="shared" si="278"/>
        <v>0</v>
      </c>
      <c r="GS96" s="6">
        <f>SUM(GS85, -GS92,)</f>
        <v>0</v>
      </c>
      <c r="GT96" s="6">
        <f>SUM(GT85, -GT92,)</f>
        <v>0</v>
      </c>
      <c r="GU96" s="6">
        <f t="shared" ref="GU96:HA96" si="279">SUM(GU85, -GU92)</f>
        <v>0</v>
      </c>
      <c r="GV96" s="6">
        <f t="shared" si="279"/>
        <v>0</v>
      </c>
      <c r="GW96" s="6">
        <f t="shared" si="279"/>
        <v>0</v>
      </c>
      <c r="GX96" s="6">
        <f t="shared" si="279"/>
        <v>0</v>
      </c>
      <c r="GY96" s="6">
        <f t="shared" si="279"/>
        <v>0</v>
      </c>
      <c r="GZ96" s="6">
        <f t="shared" si="279"/>
        <v>0</v>
      </c>
      <c r="HA96" s="6">
        <f t="shared" si="279"/>
        <v>0</v>
      </c>
      <c r="HC96" s="6">
        <f>SUM(HC85, -HC92,)</f>
        <v>0</v>
      </c>
      <c r="HD96" s="6">
        <f>SUM(HD85, -HD92,)</f>
        <v>0</v>
      </c>
      <c r="HE96" s="6">
        <f t="shared" ref="HE96:HH96" si="280">SUM(HE85, -HE92)</f>
        <v>0</v>
      </c>
      <c r="HF96" s="6">
        <f t="shared" si="280"/>
        <v>0</v>
      </c>
      <c r="HG96" s="6">
        <f t="shared" si="280"/>
        <v>0</v>
      </c>
      <c r="HH96" s="6">
        <f t="shared" si="280"/>
        <v>0</v>
      </c>
      <c r="HI96" s="6">
        <f>SUM(HI85, -HI92,)</f>
        <v>0</v>
      </c>
      <c r="HJ96" s="6">
        <f>SUM(HJ85, -HJ92,)</f>
        <v>0</v>
      </c>
      <c r="HK96" s="6">
        <f t="shared" ref="HK96:HN96" si="281">SUM(HK85, -HK92)</f>
        <v>0</v>
      </c>
      <c r="HL96" s="6">
        <f t="shared" si="281"/>
        <v>0</v>
      </c>
      <c r="HM96" s="6">
        <f t="shared" si="281"/>
        <v>0</v>
      </c>
      <c r="HN96" s="6">
        <f t="shared" si="281"/>
        <v>0</v>
      </c>
      <c r="HO96" s="6">
        <f>SUM(HO85, -HO92,)</f>
        <v>0</v>
      </c>
      <c r="HP96" s="6">
        <f>SUM(HP85, -HP92,)</f>
        <v>0</v>
      </c>
      <c r="HQ96" s="6">
        <f t="shared" ref="HQ96:HT96" si="282">SUM(HQ85, -HQ92)</f>
        <v>0</v>
      </c>
      <c r="HR96" s="6">
        <f t="shared" si="282"/>
        <v>0</v>
      </c>
      <c r="HS96" s="6">
        <f t="shared" si="282"/>
        <v>0</v>
      </c>
      <c r="HT96" s="6">
        <f t="shared" si="282"/>
        <v>0</v>
      </c>
      <c r="HU96" s="6">
        <f>SUM(HU85, -HU92,)</f>
        <v>0</v>
      </c>
      <c r="HV96" s="6">
        <f>SUM(HV85, -HV92,)</f>
        <v>0</v>
      </c>
      <c r="HW96" s="6">
        <f t="shared" ref="HW96:HZ96" si="283">SUM(HW85, -HW92)</f>
        <v>0</v>
      </c>
      <c r="HX96" s="6">
        <f t="shared" si="283"/>
        <v>0</v>
      </c>
      <c r="HY96" s="6">
        <f t="shared" si="283"/>
        <v>0</v>
      </c>
      <c r="HZ96" s="6">
        <f t="shared" si="283"/>
        <v>0</v>
      </c>
      <c r="IA96" s="6">
        <f>SUM(IA85, -IA92,)</f>
        <v>0</v>
      </c>
      <c r="IB96" s="6">
        <f>SUM(IB85, -IB92,)</f>
        <v>0</v>
      </c>
      <c r="IC96" s="6">
        <f t="shared" ref="IC96:IF96" si="284">SUM(IC85, -IC92)</f>
        <v>0</v>
      </c>
      <c r="ID96" s="6">
        <f t="shared" si="284"/>
        <v>0</v>
      </c>
      <c r="IE96" s="6">
        <f t="shared" si="284"/>
        <v>0</v>
      </c>
      <c r="IF96" s="6">
        <f t="shared" si="284"/>
        <v>0</v>
      </c>
      <c r="IG96" s="6">
        <f>SUM(IG85, -IG92,)</f>
        <v>0</v>
      </c>
      <c r="IH96" s="6">
        <f>SUM(IH85, -IH92,)</f>
        <v>0</v>
      </c>
      <c r="II96" s="6">
        <f t="shared" ref="II96:IL96" si="285">SUM(II85, -II92)</f>
        <v>0</v>
      </c>
      <c r="IJ96" s="6">
        <f t="shared" si="285"/>
        <v>0</v>
      </c>
      <c r="IK96" s="6">
        <f t="shared" si="285"/>
        <v>0</v>
      </c>
      <c r="IL96" s="6">
        <f t="shared" si="285"/>
        <v>0</v>
      </c>
      <c r="IM96" s="6">
        <f>SUM(IM85, -IM92,)</f>
        <v>0</v>
      </c>
      <c r="IN96" s="6">
        <f>SUM(IN85, -IN92,)</f>
        <v>0</v>
      </c>
      <c r="IO96" s="6">
        <f t="shared" ref="IO96:IR96" si="286">SUM(IO85, -IO92)</f>
        <v>0</v>
      </c>
      <c r="IP96" s="6">
        <f t="shared" si="286"/>
        <v>0</v>
      </c>
      <c r="IQ96" s="6">
        <f t="shared" si="286"/>
        <v>0</v>
      </c>
      <c r="IR96" s="6">
        <f t="shared" si="286"/>
        <v>0</v>
      </c>
      <c r="IS96" s="6">
        <f>SUM(IS85, -IS92,)</f>
        <v>0</v>
      </c>
      <c r="IT96" s="6">
        <f>SUM(IT85, -IT92,)</f>
        <v>0</v>
      </c>
      <c r="IU96" s="6">
        <f t="shared" ref="IU96:IX96" si="287">SUM(IU85, -IU92)</f>
        <v>0</v>
      </c>
      <c r="IV96" s="6">
        <f t="shared" si="287"/>
        <v>0</v>
      </c>
      <c r="IW96" s="6">
        <f t="shared" si="287"/>
        <v>0</v>
      </c>
      <c r="IX96" s="6">
        <f t="shared" si="287"/>
        <v>0</v>
      </c>
      <c r="IY96" s="6">
        <f>SUM(IY85, -IY92,)</f>
        <v>0</v>
      </c>
      <c r="IZ96" s="6">
        <f>SUM(IZ85, -IZ92,)</f>
        <v>0</v>
      </c>
      <c r="JA96" s="6">
        <f t="shared" ref="JA96:JD96" si="288">SUM(JA85, -JA92)</f>
        <v>0</v>
      </c>
      <c r="JB96" s="6">
        <f t="shared" si="288"/>
        <v>0</v>
      </c>
      <c r="JC96" s="6">
        <f t="shared" si="288"/>
        <v>0</v>
      </c>
      <c r="JD96" s="6">
        <f t="shared" si="288"/>
        <v>0</v>
      </c>
      <c r="JE96" s="6">
        <f>SUM(JE85, -JE92,)</f>
        <v>0</v>
      </c>
      <c r="JF96" s="6">
        <f>SUM(JF85, -JF92,)</f>
        <v>0</v>
      </c>
      <c r="JG96" s="6">
        <f t="shared" ref="JG96:JJ96" si="289">SUM(JG85, -JG92)</f>
        <v>0</v>
      </c>
      <c r="JH96" s="6">
        <f t="shared" si="289"/>
        <v>0</v>
      </c>
      <c r="JI96" s="6">
        <f t="shared" si="289"/>
        <v>0</v>
      </c>
      <c r="JJ96" s="6">
        <f t="shared" si="289"/>
        <v>0</v>
      </c>
      <c r="JK96" s="6">
        <f>SUM(JK85, -JK92,)</f>
        <v>0</v>
      </c>
      <c r="JL96" s="6">
        <f>SUM(JL85, -JL92,)</f>
        <v>0</v>
      </c>
      <c r="JM96" s="6">
        <f t="shared" ref="JM96:JS96" si="290">SUM(JM85, -JM92)</f>
        <v>0</v>
      </c>
      <c r="JN96" s="6">
        <f t="shared" si="290"/>
        <v>0</v>
      </c>
      <c r="JO96" s="6">
        <f t="shared" si="290"/>
        <v>0</v>
      </c>
      <c r="JP96" s="6">
        <f t="shared" si="290"/>
        <v>0</v>
      </c>
      <c r="JQ96" s="6">
        <f t="shared" si="290"/>
        <v>0</v>
      </c>
      <c r="JR96" s="6">
        <f t="shared" si="290"/>
        <v>0</v>
      </c>
      <c r="JS96" s="6">
        <f t="shared" si="290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169" t="s">
        <v>41</v>
      </c>
      <c r="CU97" s="169" t="s">
        <v>41</v>
      </c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21">
        <f>SUM(CT52, -CT55)</f>
        <v>0.13569999999999999</v>
      </c>
      <c r="CU98" s="121">
        <f>SUM(CU52, -CU55)</f>
        <v>0.127</v>
      </c>
      <c r="CV98" s="6">
        <f>SUM(CV85, -CV91)</f>
        <v>0</v>
      </c>
      <c r="CW98" s="6">
        <f>SUM(CW85, -CW91)</f>
        <v>0</v>
      </c>
      <c r="CX98" s="6">
        <f>SUM(CX85, -CX91)</f>
        <v>0</v>
      </c>
      <c r="CY98" s="6">
        <f>SUM(CY85, -CY91)</f>
        <v>0</v>
      </c>
      <c r="CZ98" s="6">
        <f>SUM(CZ85, -CZ91,)</f>
        <v>0</v>
      </c>
      <c r="DA98" s="6">
        <f>SUM(DA86, -DA92)</f>
        <v>0</v>
      </c>
      <c r="DB98" s="6">
        <f>SUM(DB85, -DB91)</f>
        <v>0</v>
      </c>
      <c r="DC98" s="6">
        <f>SUM(DC85, -DC91)</f>
        <v>0</v>
      </c>
      <c r="DD98" s="6">
        <f>SUM(DD85, -DD91)</f>
        <v>0</v>
      </c>
      <c r="DE98" s="6">
        <f>SUM(DE85, -DE91)</f>
        <v>0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89" t="s">
        <v>37</v>
      </c>
      <c r="CU99" s="118" t="s">
        <v>55</v>
      </c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1">SUM(BS56, -BS58)</f>
        <v>0.1308</v>
      </c>
      <c r="BT100" s="117">
        <f t="shared" si="291"/>
        <v>0.11999999999999998</v>
      </c>
      <c r="BU100" s="179">
        <f t="shared" si="291"/>
        <v>0.13389999999999999</v>
      </c>
      <c r="BV100" s="149">
        <f t="shared" si="291"/>
        <v>0.14529999999999998</v>
      </c>
      <c r="BW100" s="119">
        <f t="shared" si="291"/>
        <v>0.15360000000000001</v>
      </c>
      <c r="BX100" s="179">
        <f t="shared" si="291"/>
        <v>0.15440000000000001</v>
      </c>
      <c r="BY100" s="226">
        <f t="shared" si="291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21">
        <f>SUM(CT53, -CT55)</f>
        <v>0.1227</v>
      </c>
      <c r="CU100" s="119">
        <f>SUM(CU51, -CU54)</f>
        <v>0.1028</v>
      </c>
      <c r="CV100" s="6">
        <f>SUM(CV86, -CV92)</f>
        <v>0</v>
      </c>
      <c r="CW100" s="6">
        <f>SUM(CW85, -CW90)</f>
        <v>0</v>
      </c>
      <c r="CX100" s="6">
        <f>SUM(CX86, -CX92)</f>
        <v>0</v>
      </c>
      <c r="CY100" s="6">
        <f>SUM(CY86, -CY92)</f>
        <v>0</v>
      </c>
      <c r="CZ100" s="6">
        <f>SUM(CZ86, -CZ92)</f>
        <v>0</v>
      </c>
      <c r="DA100" s="6">
        <f>SUM(DA85, -DA91)</f>
        <v>0</v>
      </c>
      <c r="DB100" s="6">
        <f>SUM(DB86, -DB92)</f>
        <v>0</v>
      </c>
      <c r="DC100" s="6">
        <f>SUM(DC85, -DC90)</f>
        <v>0</v>
      </c>
      <c r="DD100" s="6">
        <f>SUM(DD86, -DD92)</f>
        <v>0</v>
      </c>
      <c r="DE100" s="6">
        <f>SUM(DE86, -DE92)</f>
        <v>0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24" t="s">
        <v>40</v>
      </c>
      <c r="CU101" s="124" t="s">
        <v>40</v>
      </c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2">SUM(BL57, -BL58)</f>
        <v>0.11630000000000001</v>
      </c>
      <c r="BM102" s="117">
        <f t="shared" si="292"/>
        <v>0.11269999999999999</v>
      </c>
      <c r="BN102" s="177">
        <f t="shared" si="292"/>
        <v>0.11739999999999999</v>
      </c>
      <c r="BO102" s="119">
        <f t="shared" si="292"/>
        <v>0.1109</v>
      </c>
      <c r="BP102" s="119">
        <f t="shared" si="292"/>
        <v>0.11410000000000001</v>
      </c>
      <c r="BQ102" s="119">
        <f t="shared" si="292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21">
        <f>SUM(CT54, -CT55)</f>
        <v>0.1193</v>
      </c>
      <c r="CU102" s="121">
        <f>SUM(CU53, -CU55)</f>
        <v>9.5500000000000002E-2</v>
      </c>
      <c r="CV102" s="6">
        <f t="shared" ref="CS102:CV102" si="293">SUM(CV91, -CV98)</f>
        <v>0</v>
      </c>
      <c r="CW102" s="6">
        <f>SUM(CW91, -CW98,)</f>
        <v>0</v>
      </c>
      <c r="CX102" s="6">
        <f>SUM(CX91, -CX98,)</f>
        <v>0</v>
      </c>
      <c r="CY102" s="6">
        <f t="shared" ref="CY102:DB102" si="294">SUM(CY91, -CY98)</f>
        <v>0</v>
      </c>
      <c r="CZ102" s="6">
        <f t="shared" si="294"/>
        <v>0</v>
      </c>
      <c r="DA102" s="6">
        <f t="shared" si="294"/>
        <v>0</v>
      </c>
      <c r="DB102" s="6">
        <f t="shared" si="294"/>
        <v>0</v>
      </c>
      <c r="DC102" s="6">
        <f>SUM(DC91, -DC98,)</f>
        <v>0</v>
      </c>
      <c r="DD102" s="6">
        <f>SUM(DD91, -DD98,)</f>
        <v>0</v>
      </c>
      <c r="DE102" s="6">
        <f t="shared" ref="DE102:DH102" si="295">SUM(DE91, -DE98)</f>
        <v>0</v>
      </c>
      <c r="DF102" s="6">
        <f t="shared" si="295"/>
        <v>0</v>
      </c>
      <c r="DG102" s="6">
        <f t="shared" si="295"/>
        <v>0</v>
      </c>
      <c r="DH102" s="6">
        <f t="shared" si="295"/>
        <v>0</v>
      </c>
      <c r="DI102" s="6">
        <f>SUM(DI91, -DI98,)</f>
        <v>0</v>
      </c>
      <c r="DJ102" s="6">
        <f>SUM(DJ91, -DJ98,)</f>
        <v>0</v>
      </c>
      <c r="DK102" s="6">
        <f t="shared" ref="DK102:DN102" si="296">SUM(DK91, -DK98)</f>
        <v>0</v>
      </c>
      <c r="DL102" s="6">
        <f t="shared" si="296"/>
        <v>0</v>
      </c>
      <c r="DM102" s="6">
        <f t="shared" si="296"/>
        <v>0</v>
      </c>
      <c r="DN102" s="6">
        <f t="shared" si="296"/>
        <v>0</v>
      </c>
      <c r="DO102" s="6">
        <f>SUM(DO91, -DO98,)</f>
        <v>0</v>
      </c>
      <c r="DP102" s="6">
        <f>SUM(DP91, -DP98,)</f>
        <v>0</v>
      </c>
      <c r="DQ102" s="6">
        <f t="shared" ref="DQ102:DT102" si="297">SUM(DQ91, -DQ98)</f>
        <v>0</v>
      </c>
      <c r="DR102" s="6">
        <f t="shared" si="297"/>
        <v>0</v>
      </c>
      <c r="DS102" s="6">
        <f t="shared" si="297"/>
        <v>0</v>
      </c>
      <c r="DT102" s="6">
        <f t="shared" si="297"/>
        <v>0</v>
      </c>
      <c r="DU102" s="6">
        <f>SUM(DU91, -DU98,)</f>
        <v>0</v>
      </c>
      <c r="DV102" s="6">
        <f>SUM(DV91, -DV98,)</f>
        <v>0</v>
      </c>
      <c r="DW102" s="6">
        <f t="shared" ref="DW102:DZ102" si="298">SUM(DW91, -DW98)</f>
        <v>0</v>
      </c>
      <c r="DX102" s="6">
        <f t="shared" si="298"/>
        <v>0</v>
      </c>
      <c r="DY102" s="6">
        <f t="shared" si="298"/>
        <v>0</v>
      </c>
      <c r="DZ102" s="6">
        <f t="shared" si="298"/>
        <v>0</v>
      </c>
      <c r="EA102" s="6">
        <f>SUM(EA91, -EA98,)</f>
        <v>0</v>
      </c>
      <c r="EB102" s="6">
        <f>SUM(EB91, -EB98,)</f>
        <v>0</v>
      </c>
      <c r="EC102" s="6">
        <f t="shared" ref="EC102:EI102" si="299">SUM(EC91, -EC98)</f>
        <v>0</v>
      </c>
      <c r="ED102" s="6">
        <f t="shared" si="299"/>
        <v>0</v>
      </c>
      <c r="EE102" s="6">
        <f t="shared" si="299"/>
        <v>0</v>
      </c>
      <c r="EF102" s="6">
        <f t="shared" si="299"/>
        <v>0</v>
      </c>
      <c r="EG102" s="6">
        <f t="shared" si="299"/>
        <v>0</v>
      </c>
      <c r="EH102" s="6">
        <f t="shared" si="299"/>
        <v>0</v>
      </c>
      <c r="EI102" s="6">
        <f t="shared" si="299"/>
        <v>0</v>
      </c>
      <c r="EK102" s="6">
        <f>SUM(EK91, -EK98,)</f>
        <v>0</v>
      </c>
      <c r="EL102" s="6">
        <f>SUM(EL91, -EL98,)</f>
        <v>0</v>
      </c>
      <c r="EM102" s="6">
        <f t="shared" ref="EM102:EP102" si="300">SUM(EM91, -EM98)</f>
        <v>0</v>
      </c>
      <c r="EN102" s="6">
        <f t="shared" si="300"/>
        <v>0</v>
      </c>
      <c r="EO102" s="6">
        <f t="shared" si="300"/>
        <v>0</v>
      </c>
      <c r="EP102" s="6">
        <f t="shared" si="300"/>
        <v>0</v>
      </c>
      <c r="EQ102" s="6">
        <f>SUM(EQ91, -EQ98,)</f>
        <v>0</v>
      </c>
      <c r="ER102" s="6">
        <f>SUM(ER91, -ER98,)</f>
        <v>0</v>
      </c>
      <c r="ES102" s="6">
        <f t="shared" ref="ES102:EV102" si="301">SUM(ES91, -ES98)</f>
        <v>0</v>
      </c>
      <c r="ET102" s="6">
        <f t="shared" si="301"/>
        <v>0</v>
      </c>
      <c r="EU102" s="6">
        <f t="shared" si="301"/>
        <v>0</v>
      </c>
      <c r="EV102" s="6">
        <f t="shared" si="301"/>
        <v>0</v>
      </c>
      <c r="EW102" s="6">
        <f>SUM(EW91, -EW98,)</f>
        <v>0</v>
      </c>
      <c r="EX102" s="6">
        <f>SUM(EX91, -EX98,)</f>
        <v>0</v>
      </c>
      <c r="EY102" s="6">
        <f t="shared" ref="EY102:FB102" si="302">SUM(EY91, -EY98)</f>
        <v>0</v>
      </c>
      <c r="EZ102" s="6">
        <f t="shared" si="302"/>
        <v>0</v>
      </c>
      <c r="FA102" s="6">
        <f t="shared" si="302"/>
        <v>0</v>
      </c>
      <c r="FB102" s="6">
        <f t="shared" si="302"/>
        <v>0</v>
      </c>
      <c r="FC102" s="6">
        <f>SUM(FC91, -FC98,)</f>
        <v>0</v>
      </c>
      <c r="FD102" s="6">
        <f>SUM(FD91, -FD98,)</f>
        <v>0</v>
      </c>
      <c r="FE102" s="6">
        <f t="shared" ref="FE102:FH102" si="303">SUM(FE91, -FE98)</f>
        <v>0</v>
      </c>
      <c r="FF102" s="6">
        <f t="shared" si="303"/>
        <v>0</v>
      </c>
      <c r="FG102" s="6">
        <f t="shared" si="303"/>
        <v>0</v>
      </c>
      <c r="FH102" s="6">
        <f t="shared" si="303"/>
        <v>0</v>
      </c>
      <c r="FI102" s="6">
        <f>SUM(FI91, -FI98,)</f>
        <v>0</v>
      </c>
      <c r="FJ102" s="6">
        <f>SUM(FJ91, -FJ98,)</f>
        <v>0</v>
      </c>
      <c r="FK102" s="6">
        <f t="shared" ref="FK102:FN102" si="304">SUM(FK91, -FK98)</f>
        <v>0</v>
      </c>
      <c r="FL102" s="6">
        <f t="shared" si="304"/>
        <v>0</v>
      </c>
      <c r="FM102" s="6">
        <f t="shared" si="304"/>
        <v>0</v>
      </c>
      <c r="FN102" s="6">
        <f t="shared" si="304"/>
        <v>0</v>
      </c>
      <c r="FO102" s="6">
        <f>SUM(FO91, -FO98,)</f>
        <v>0</v>
      </c>
      <c r="FP102" s="6">
        <f>SUM(FP91, -FP98,)</f>
        <v>0</v>
      </c>
      <c r="FQ102" s="6">
        <f t="shared" ref="FQ102:FT102" si="305">SUM(FQ91, -FQ98)</f>
        <v>0</v>
      </c>
      <c r="FR102" s="6">
        <f t="shared" si="305"/>
        <v>0</v>
      </c>
      <c r="FS102" s="6">
        <f t="shared" si="305"/>
        <v>0</v>
      </c>
      <c r="FT102" s="6">
        <f t="shared" si="305"/>
        <v>0</v>
      </c>
      <c r="FU102" s="6">
        <f>SUM(FU91, -FU98,)</f>
        <v>0</v>
      </c>
      <c r="FV102" s="6">
        <f>SUM(FV91, -FV98,)</f>
        <v>0</v>
      </c>
      <c r="FW102" s="6">
        <f t="shared" ref="FW102:FZ102" si="306">SUM(FW91, -FW98)</f>
        <v>0</v>
      </c>
      <c r="FX102" s="6">
        <f t="shared" si="306"/>
        <v>0</v>
      </c>
      <c r="FY102" s="6">
        <f t="shared" si="306"/>
        <v>0</v>
      </c>
      <c r="FZ102" s="6">
        <f t="shared" si="306"/>
        <v>0</v>
      </c>
      <c r="GA102" s="6">
        <f>SUM(GA91, -GA98,)</f>
        <v>0</v>
      </c>
      <c r="GB102" s="6">
        <f>SUM(GB91, -GB98,)</f>
        <v>0</v>
      </c>
      <c r="GC102" s="6">
        <f t="shared" ref="GC102:GF102" si="307">SUM(GC91, -GC98)</f>
        <v>0</v>
      </c>
      <c r="GD102" s="6">
        <f t="shared" si="307"/>
        <v>0</v>
      </c>
      <c r="GE102" s="6">
        <f t="shared" si="307"/>
        <v>0</v>
      </c>
      <c r="GF102" s="6">
        <f t="shared" si="307"/>
        <v>0</v>
      </c>
      <c r="GG102" s="6">
        <f>SUM(GG91, -GG98,)</f>
        <v>0</v>
      </c>
      <c r="GH102" s="6">
        <f>SUM(GH91, -GH98,)</f>
        <v>0</v>
      </c>
      <c r="GI102" s="6">
        <f t="shared" ref="GI102:GL102" si="308">SUM(GI91, -GI98)</f>
        <v>0</v>
      </c>
      <c r="GJ102" s="6">
        <f t="shared" si="308"/>
        <v>0</v>
      </c>
      <c r="GK102" s="6">
        <f t="shared" si="308"/>
        <v>0</v>
      </c>
      <c r="GL102" s="6">
        <f t="shared" si="308"/>
        <v>0</v>
      </c>
      <c r="GM102" s="6">
        <f>SUM(GM91, -GM98,)</f>
        <v>0</v>
      </c>
      <c r="GN102" s="6">
        <f>SUM(GN91, -GN98,)</f>
        <v>0</v>
      </c>
      <c r="GO102" s="6">
        <f t="shared" ref="GO102:GR102" si="309">SUM(GO91, -GO98)</f>
        <v>0</v>
      </c>
      <c r="GP102" s="6">
        <f t="shared" si="309"/>
        <v>0</v>
      </c>
      <c r="GQ102" s="6">
        <f t="shared" si="309"/>
        <v>0</v>
      </c>
      <c r="GR102" s="6">
        <f t="shared" si="309"/>
        <v>0</v>
      </c>
      <c r="GS102" s="6">
        <f>SUM(GS91, -GS98,)</f>
        <v>0</v>
      </c>
      <c r="GT102" s="6">
        <f>SUM(GT91, -GT98,)</f>
        <v>0</v>
      </c>
      <c r="GU102" s="6">
        <f t="shared" ref="GU102:HA102" si="310">SUM(GU91, -GU98)</f>
        <v>0</v>
      </c>
      <c r="GV102" s="6">
        <f t="shared" si="310"/>
        <v>0</v>
      </c>
      <c r="GW102" s="6">
        <f t="shared" si="310"/>
        <v>0</v>
      </c>
      <c r="GX102" s="6">
        <f t="shared" si="310"/>
        <v>0</v>
      </c>
      <c r="GY102" s="6">
        <f t="shared" si="310"/>
        <v>0</v>
      </c>
      <c r="GZ102" s="6">
        <f t="shared" si="310"/>
        <v>0</v>
      </c>
      <c r="HA102" s="6">
        <f t="shared" si="310"/>
        <v>0</v>
      </c>
      <c r="HC102" s="6">
        <f>SUM(HC91, -HC98,)</f>
        <v>0</v>
      </c>
      <c r="HD102" s="6">
        <f>SUM(HD91, -HD98,)</f>
        <v>0</v>
      </c>
      <c r="HE102" s="6">
        <f t="shared" ref="HE102:HH102" si="311">SUM(HE91, -HE98)</f>
        <v>0</v>
      </c>
      <c r="HF102" s="6">
        <f t="shared" si="311"/>
        <v>0</v>
      </c>
      <c r="HG102" s="6">
        <f t="shared" si="311"/>
        <v>0</v>
      </c>
      <c r="HH102" s="6">
        <f t="shared" si="311"/>
        <v>0</v>
      </c>
      <c r="HI102" s="6">
        <f>SUM(HI91, -HI98,)</f>
        <v>0</v>
      </c>
      <c r="HJ102" s="6">
        <f>SUM(HJ91, -HJ98,)</f>
        <v>0</v>
      </c>
      <c r="HK102" s="6">
        <f t="shared" ref="HK102:HN102" si="312">SUM(HK91, -HK98)</f>
        <v>0</v>
      </c>
      <c r="HL102" s="6">
        <f t="shared" si="312"/>
        <v>0</v>
      </c>
      <c r="HM102" s="6">
        <f t="shared" si="312"/>
        <v>0</v>
      </c>
      <c r="HN102" s="6">
        <f t="shared" si="312"/>
        <v>0</v>
      </c>
      <c r="HO102" s="6">
        <f>SUM(HO91, -HO98,)</f>
        <v>0</v>
      </c>
      <c r="HP102" s="6">
        <f>SUM(HP91, -HP98,)</f>
        <v>0</v>
      </c>
      <c r="HQ102" s="6">
        <f t="shared" ref="HQ102:HT102" si="313">SUM(HQ91, -HQ98)</f>
        <v>0</v>
      </c>
      <c r="HR102" s="6">
        <f t="shared" si="313"/>
        <v>0</v>
      </c>
      <c r="HS102" s="6">
        <f t="shared" si="313"/>
        <v>0</v>
      </c>
      <c r="HT102" s="6">
        <f t="shared" si="313"/>
        <v>0</v>
      </c>
      <c r="HU102" s="6">
        <f>SUM(HU91, -HU98,)</f>
        <v>0</v>
      </c>
      <c r="HV102" s="6">
        <f>SUM(HV91, -HV98,)</f>
        <v>0</v>
      </c>
      <c r="HW102" s="6">
        <f t="shared" ref="HW102:HZ102" si="314">SUM(HW91, -HW98)</f>
        <v>0</v>
      </c>
      <c r="HX102" s="6">
        <f t="shared" si="314"/>
        <v>0</v>
      </c>
      <c r="HY102" s="6">
        <f t="shared" si="314"/>
        <v>0</v>
      </c>
      <c r="HZ102" s="6">
        <f t="shared" si="314"/>
        <v>0</v>
      </c>
      <c r="IA102" s="6">
        <f>SUM(IA91, -IA98,)</f>
        <v>0</v>
      </c>
      <c r="IB102" s="6">
        <f>SUM(IB91, -IB98,)</f>
        <v>0</v>
      </c>
      <c r="IC102" s="6">
        <f t="shared" ref="IC102:IF102" si="315">SUM(IC91, -IC98)</f>
        <v>0</v>
      </c>
      <c r="ID102" s="6">
        <f t="shared" si="315"/>
        <v>0</v>
      </c>
      <c r="IE102" s="6">
        <f t="shared" si="315"/>
        <v>0</v>
      </c>
      <c r="IF102" s="6">
        <f t="shared" si="315"/>
        <v>0</v>
      </c>
      <c r="IG102" s="6">
        <f>SUM(IG91, -IG98,)</f>
        <v>0</v>
      </c>
      <c r="IH102" s="6">
        <f>SUM(IH91, -IH98,)</f>
        <v>0</v>
      </c>
      <c r="II102" s="6">
        <f t="shared" ref="II102:IL102" si="316">SUM(II91, -II98)</f>
        <v>0</v>
      </c>
      <c r="IJ102" s="6">
        <f t="shared" si="316"/>
        <v>0</v>
      </c>
      <c r="IK102" s="6">
        <f t="shared" si="316"/>
        <v>0</v>
      </c>
      <c r="IL102" s="6">
        <f t="shared" si="316"/>
        <v>0</v>
      </c>
      <c r="IM102" s="6">
        <f>SUM(IM91, -IM98,)</f>
        <v>0</v>
      </c>
      <c r="IN102" s="6">
        <f>SUM(IN91, -IN98,)</f>
        <v>0</v>
      </c>
      <c r="IO102" s="6">
        <f t="shared" ref="IO102:IR102" si="317">SUM(IO91, -IO98)</f>
        <v>0</v>
      </c>
      <c r="IP102" s="6">
        <f t="shared" si="317"/>
        <v>0</v>
      </c>
      <c r="IQ102" s="6">
        <f t="shared" si="317"/>
        <v>0</v>
      </c>
      <c r="IR102" s="6">
        <f t="shared" si="317"/>
        <v>0</v>
      </c>
      <c r="IS102" s="6">
        <f>SUM(IS91, -IS98,)</f>
        <v>0</v>
      </c>
      <c r="IT102" s="6">
        <f>SUM(IT91, -IT98,)</f>
        <v>0</v>
      </c>
      <c r="IU102" s="6">
        <f t="shared" ref="IU102:IX102" si="318">SUM(IU91, -IU98)</f>
        <v>0</v>
      </c>
      <c r="IV102" s="6">
        <f t="shared" si="318"/>
        <v>0</v>
      </c>
      <c r="IW102" s="6">
        <f t="shared" si="318"/>
        <v>0</v>
      </c>
      <c r="IX102" s="6">
        <f t="shared" si="318"/>
        <v>0</v>
      </c>
      <c r="IY102" s="6">
        <f>SUM(IY91, -IY98,)</f>
        <v>0</v>
      </c>
      <c r="IZ102" s="6">
        <f>SUM(IZ91, -IZ98,)</f>
        <v>0</v>
      </c>
      <c r="JA102" s="6">
        <f t="shared" ref="JA102:JD102" si="319">SUM(JA91, -JA98)</f>
        <v>0</v>
      </c>
      <c r="JB102" s="6">
        <f t="shared" si="319"/>
        <v>0</v>
      </c>
      <c r="JC102" s="6">
        <f t="shared" si="319"/>
        <v>0</v>
      </c>
      <c r="JD102" s="6">
        <f t="shared" si="319"/>
        <v>0</v>
      </c>
      <c r="JE102" s="6">
        <f>SUM(JE91, -JE98,)</f>
        <v>0</v>
      </c>
      <c r="JF102" s="6">
        <f>SUM(JF91, -JF98,)</f>
        <v>0</v>
      </c>
      <c r="JG102" s="6">
        <f t="shared" ref="JG102:JJ102" si="320">SUM(JG91, -JG98)</f>
        <v>0</v>
      </c>
      <c r="JH102" s="6">
        <f t="shared" si="320"/>
        <v>0</v>
      </c>
      <c r="JI102" s="6">
        <f t="shared" si="320"/>
        <v>0</v>
      </c>
      <c r="JJ102" s="6">
        <f t="shared" si="320"/>
        <v>0</v>
      </c>
      <c r="JK102" s="6">
        <f>SUM(JK91, -JK98,)</f>
        <v>0</v>
      </c>
      <c r="JL102" s="6">
        <f>SUM(JL91, -JL98,)</f>
        <v>0</v>
      </c>
      <c r="JM102" s="6">
        <f t="shared" ref="JM102:JS102" si="321">SUM(JM91, -JM98)</f>
        <v>0</v>
      </c>
      <c r="JN102" s="6">
        <f t="shared" si="321"/>
        <v>0</v>
      </c>
      <c r="JO102" s="6">
        <f t="shared" si="321"/>
        <v>0</v>
      </c>
      <c r="JP102" s="6">
        <f t="shared" si="321"/>
        <v>0</v>
      </c>
      <c r="JQ102" s="6">
        <f t="shared" si="321"/>
        <v>0</v>
      </c>
      <c r="JR102" s="6">
        <f t="shared" si="321"/>
        <v>0</v>
      </c>
      <c r="JS102" s="6">
        <f t="shared" si="321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23" t="s">
        <v>46</v>
      </c>
      <c r="CU103" s="118" t="s">
        <v>65</v>
      </c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2">SUM(BE56, -BE58)</f>
        <v>0.1037</v>
      </c>
      <c r="BF104" s="167">
        <f t="shared" si="322"/>
        <v>0.1012</v>
      </c>
      <c r="BG104" s="209">
        <f t="shared" si="322"/>
        <v>0.10639999999999999</v>
      </c>
      <c r="BH104" s="179">
        <f t="shared" si="322"/>
        <v>0.1026</v>
      </c>
      <c r="BI104" s="149">
        <f t="shared" si="322"/>
        <v>0.10390000000000001</v>
      </c>
      <c r="BJ104" s="119">
        <f t="shared" si="322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8">
        <f>SUM(CT56, -CT57)</f>
        <v>9.7799999999999984E-2</v>
      </c>
      <c r="CU104" s="121">
        <f>SUM(CU51, -CU53)</f>
        <v>9.2299999999999993E-2</v>
      </c>
      <c r="CV104" s="6">
        <f>SUM(CV91, -CV97)</f>
        <v>0</v>
      </c>
      <c r="CW104" s="6">
        <f>SUM(CW91, -CW97)</f>
        <v>0</v>
      </c>
      <c r="CX104" s="6">
        <f>SUM(CX91, -CX97)</f>
        <v>0</v>
      </c>
      <c r="CY104" s="6">
        <f>SUM(CY91, -CY97)</f>
        <v>0</v>
      </c>
      <c r="CZ104" s="6">
        <f>SUM(CZ91, -CZ97,)</f>
        <v>0</v>
      </c>
      <c r="DA104" s="6">
        <f>SUM(DA92, -DA98)</f>
        <v>0</v>
      </c>
      <c r="DB104" s="6">
        <f>SUM(DB91, -DB97)</f>
        <v>0</v>
      </c>
      <c r="DC104" s="6">
        <f>SUM(DC91, -DC97)</f>
        <v>0</v>
      </c>
      <c r="DD104" s="6">
        <f>SUM(DD91, -DD97)</f>
        <v>0</v>
      </c>
      <c r="DE104" s="6">
        <f>SUM(DE91, -DE97)</f>
        <v>0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18" t="s">
        <v>65</v>
      </c>
      <c r="CU105" s="123" t="s">
        <v>46</v>
      </c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21">
        <f>SUM(CT51, -CT54)</f>
        <v>8.7500000000000008E-2</v>
      </c>
      <c r="CU106" s="248">
        <f>SUM(CU56, -CU57)</f>
        <v>8.5199999999999998E-2</v>
      </c>
      <c r="CV106" s="6">
        <f>SUM(CV92, -CV98)</f>
        <v>0</v>
      </c>
      <c r="CW106" s="6">
        <f>SUM(CW91, -CW96)</f>
        <v>0</v>
      </c>
      <c r="CX106" s="6">
        <f>SUM(CX92, -CX98)</f>
        <v>0</v>
      </c>
      <c r="CY106" s="6">
        <f>SUM(CY92, -CY98)</f>
        <v>0</v>
      </c>
      <c r="CZ106" s="6">
        <f>SUM(CZ92, -CZ98)</f>
        <v>0</v>
      </c>
      <c r="DA106" s="6">
        <f>SUM(DA91, -DA97)</f>
        <v>0</v>
      </c>
      <c r="DB106" s="6">
        <f>SUM(DB92, -DB98)</f>
        <v>0</v>
      </c>
      <c r="DC106" s="6">
        <f>SUM(DC91, -DC96)</f>
        <v>0</v>
      </c>
      <c r="DD106" s="6">
        <f>SUM(DD92, -DD98)</f>
        <v>0</v>
      </c>
      <c r="DE106" s="6">
        <f>SUM(DE92, -DE98)</f>
        <v>0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18" t="s">
        <v>55</v>
      </c>
      <c r="CU107" s="189" t="s">
        <v>37</v>
      </c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19">
        <f>SUM(CT51, -CT53)</f>
        <v>8.4100000000000008E-2</v>
      </c>
      <c r="CU108" s="121">
        <f>SUM(CU54, -CU55)</f>
        <v>8.4999999999999992E-2</v>
      </c>
      <c r="CV108" s="6">
        <f t="shared" ref="CS108:CV108" si="323">SUM(CV97, -CV104)</f>
        <v>0</v>
      </c>
      <c r="CW108" s="6">
        <f>SUM(CW97, -CW104,)</f>
        <v>0</v>
      </c>
      <c r="CX108" s="6">
        <f>SUM(CX97, -CX104,)</f>
        <v>0</v>
      </c>
      <c r="CY108" s="6">
        <f t="shared" ref="CY108:DB108" si="324">SUM(CY97, -CY104)</f>
        <v>0</v>
      </c>
      <c r="CZ108" s="6">
        <f t="shared" si="324"/>
        <v>0</v>
      </c>
      <c r="DA108" s="6">
        <f t="shared" si="324"/>
        <v>0</v>
      </c>
      <c r="DB108" s="6">
        <f t="shared" si="324"/>
        <v>0</v>
      </c>
      <c r="DC108" s="6">
        <f>SUM(DC97, -DC104,)</f>
        <v>0</v>
      </c>
      <c r="DD108" s="6">
        <f>SUM(DD97, -DD104,)</f>
        <v>0</v>
      </c>
      <c r="DE108" s="6">
        <f t="shared" ref="DE108:DH108" si="325">SUM(DE97, -DE104)</f>
        <v>0</v>
      </c>
      <c r="DF108" s="6">
        <f t="shared" si="325"/>
        <v>0</v>
      </c>
      <c r="DG108" s="6">
        <f t="shared" si="325"/>
        <v>0</v>
      </c>
      <c r="DH108" s="6">
        <f t="shared" si="325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6">SUM(DK97, -DK104)</f>
        <v>0</v>
      </c>
      <c r="DL108" s="6">
        <f t="shared" si="326"/>
        <v>0</v>
      </c>
      <c r="DM108" s="6">
        <f t="shared" si="326"/>
        <v>0</v>
      </c>
      <c r="DN108" s="6">
        <f t="shared" si="326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7">SUM(DQ97, -DQ104)</f>
        <v>0</v>
      </c>
      <c r="DR108" s="6">
        <f t="shared" si="327"/>
        <v>0</v>
      </c>
      <c r="DS108" s="6">
        <f t="shared" si="327"/>
        <v>0</v>
      </c>
      <c r="DT108" s="6">
        <f t="shared" si="327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8">SUM(DW97, -DW104)</f>
        <v>0</v>
      </c>
      <c r="DX108" s="6">
        <f t="shared" si="328"/>
        <v>0</v>
      </c>
      <c r="DY108" s="6">
        <f t="shared" si="328"/>
        <v>0</v>
      </c>
      <c r="DZ108" s="6">
        <f t="shared" si="328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9">SUM(EC97, -EC104)</f>
        <v>0</v>
      </c>
      <c r="ED108" s="6">
        <f t="shared" si="329"/>
        <v>0</v>
      </c>
      <c r="EE108" s="6">
        <f t="shared" si="329"/>
        <v>0</v>
      </c>
      <c r="EF108" s="6">
        <f t="shared" si="329"/>
        <v>0</v>
      </c>
      <c r="EG108" s="6">
        <f t="shared" si="329"/>
        <v>0</v>
      </c>
      <c r="EH108" s="6">
        <f t="shared" si="329"/>
        <v>0</v>
      </c>
      <c r="EI108" s="6">
        <f t="shared" si="329"/>
        <v>0</v>
      </c>
      <c r="EK108" s="6">
        <f>SUM(EK97, -EK104,)</f>
        <v>0</v>
      </c>
      <c r="EL108" s="6">
        <f>SUM(EL97, -EL104,)</f>
        <v>0</v>
      </c>
      <c r="EM108" s="6">
        <f t="shared" ref="EM108:EP108" si="330">SUM(EM97, -EM104)</f>
        <v>0</v>
      </c>
      <c r="EN108" s="6">
        <f t="shared" si="330"/>
        <v>0</v>
      </c>
      <c r="EO108" s="6">
        <f t="shared" si="330"/>
        <v>0</v>
      </c>
      <c r="EP108" s="6">
        <f t="shared" si="330"/>
        <v>0</v>
      </c>
      <c r="EQ108" s="6">
        <f>SUM(EQ97, -EQ104,)</f>
        <v>0</v>
      </c>
      <c r="ER108" s="6">
        <f>SUM(ER97, -ER104,)</f>
        <v>0</v>
      </c>
      <c r="ES108" s="6">
        <f t="shared" ref="ES108:EV108" si="331">SUM(ES97, -ES104)</f>
        <v>0</v>
      </c>
      <c r="ET108" s="6">
        <f t="shared" si="331"/>
        <v>0</v>
      </c>
      <c r="EU108" s="6">
        <f t="shared" si="331"/>
        <v>0</v>
      </c>
      <c r="EV108" s="6">
        <f t="shared" si="331"/>
        <v>0</v>
      </c>
      <c r="EW108" s="6">
        <f>SUM(EW97, -EW104,)</f>
        <v>0</v>
      </c>
      <c r="EX108" s="6">
        <f>SUM(EX97, -EX104,)</f>
        <v>0</v>
      </c>
      <c r="EY108" s="6">
        <f t="shared" ref="EY108:FB108" si="332">SUM(EY97, -EY104)</f>
        <v>0</v>
      </c>
      <c r="EZ108" s="6">
        <f t="shared" si="332"/>
        <v>0</v>
      </c>
      <c r="FA108" s="6">
        <f t="shared" si="332"/>
        <v>0</v>
      </c>
      <c r="FB108" s="6">
        <f t="shared" si="332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3">SUM(FE97, -FE104)</f>
        <v>0</v>
      </c>
      <c r="FF108" s="6">
        <f t="shared" si="333"/>
        <v>0</v>
      </c>
      <c r="FG108" s="6">
        <f t="shared" si="333"/>
        <v>0</v>
      </c>
      <c r="FH108" s="6">
        <f t="shared" si="333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4">SUM(FK97, -FK104)</f>
        <v>0</v>
      </c>
      <c r="FL108" s="6">
        <f t="shared" si="334"/>
        <v>0</v>
      </c>
      <c r="FM108" s="6">
        <f t="shared" si="334"/>
        <v>0</v>
      </c>
      <c r="FN108" s="6">
        <f t="shared" si="334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5">SUM(FQ97, -FQ104)</f>
        <v>0</v>
      </c>
      <c r="FR108" s="6">
        <f t="shared" si="335"/>
        <v>0</v>
      </c>
      <c r="FS108" s="6">
        <f t="shared" si="335"/>
        <v>0</v>
      </c>
      <c r="FT108" s="6">
        <f t="shared" si="335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6">SUM(FW97, -FW104)</f>
        <v>0</v>
      </c>
      <c r="FX108" s="6">
        <f t="shared" si="336"/>
        <v>0</v>
      </c>
      <c r="FY108" s="6">
        <f t="shared" si="336"/>
        <v>0</v>
      </c>
      <c r="FZ108" s="6">
        <f t="shared" si="336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7">SUM(GC97, -GC104)</f>
        <v>0</v>
      </c>
      <c r="GD108" s="6">
        <f t="shared" si="337"/>
        <v>0</v>
      </c>
      <c r="GE108" s="6">
        <f t="shared" si="337"/>
        <v>0</v>
      </c>
      <c r="GF108" s="6">
        <f t="shared" si="337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8">SUM(GI97, -GI104)</f>
        <v>0</v>
      </c>
      <c r="GJ108" s="6">
        <f t="shared" si="338"/>
        <v>0</v>
      </c>
      <c r="GK108" s="6">
        <f t="shared" si="338"/>
        <v>0</v>
      </c>
      <c r="GL108" s="6">
        <f t="shared" si="338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9">SUM(GO97, -GO104)</f>
        <v>0</v>
      </c>
      <c r="GP108" s="6">
        <f t="shared" si="339"/>
        <v>0</v>
      </c>
      <c r="GQ108" s="6">
        <f t="shared" si="339"/>
        <v>0</v>
      </c>
      <c r="GR108" s="6">
        <f t="shared" si="339"/>
        <v>0</v>
      </c>
      <c r="GS108" s="6">
        <f>SUM(GS97, -GS104,)</f>
        <v>0</v>
      </c>
      <c r="GT108" s="6">
        <f>SUM(GT97, -GT104,)</f>
        <v>0</v>
      </c>
      <c r="GU108" s="6">
        <f t="shared" ref="GU108:HA108" si="340">SUM(GU97, -GU104)</f>
        <v>0</v>
      </c>
      <c r="GV108" s="6">
        <f t="shared" si="340"/>
        <v>0</v>
      </c>
      <c r="GW108" s="6">
        <f t="shared" si="340"/>
        <v>0</v>
      </c>
      <c r="GX108" s="6">
        <f t="shared" si="340"/>
        <v>0</v>
      </c>
      <c r="GY108" s="6">
        <f t="shared" si="340"/>
        <v>0</v>
      </c>
      <c r="GZ108" s="6">
        <f t="shared" si="340"/>
        <v>0</v>
      </c>
      <c r="HA108" s="6">
        <f t="shared" si="340"/>
        <v>0</v>
      </c>
      <c r="HC108" s="6">
        <f>SUM(HC97, -HC104,)</f>
        <v>0</v>
      </c>
      <c r="HD108" s="6">
        <f>SUM(HD97, -HD104,)</f>
        <v>0</v>
      </c>
      <c r="HE108" s="6">
        <f t="shared" ref="HE108:HH108" si="341">SUM(HE97, -HE104)</f>
        <v>0</v>
      </c>
      <c r="HF108" s="6">
        <f t="shared" si="341"/>
        <v>0</v>
      </c>
      <c r="HG108" s="6">
        <f t="shared" si="341"/>
        <v>0</v>
      </c>
      <c r="HH108" s="6">
        <f t="shared" si="341"/>
        <v>0</v>
      </c>
      <c r="HI108" s="6">
        <f>SUM(HI97, -HI104,)</f>
        <v>0</v>
      </c>
      <c r="HJ108" s="6">
        <f>SUM(HJ97, -HJ104,)</f>
        <v>0</v>
      </c>
      <c r="HK108" s="6">
        <f t="shared" ref="HK108:HN108" si="342">SUM(HK97, -HK104)</f>
        <v>0</v>
      </c>
      <c r="HL108" s="6">
        <f t="shared" si="342"/>
        <v>0</v>
      </c>
      <c r="HM108" s="6">
        <f t="shared" si="342"/>
        <v>0</v>
      </c>
      <c r="HN108" s="6">
        <f t="shared" si="342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3">SUM(HQ97, -HQ104)</f>
        <v>0</v>
      </c>
      <c r="HR108" s="6">
        <f t="shared" si="343"/>
        <v>0</v>
      </c>
      <c r="HS108" s="6">
        <f t="shared" si="343"/>
        <v>0</v>
      </c>
      <c r="HT108" s="6">
        <f t="shared" si="343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4">SUM(HW97, -HW104)</f>
        <v>0</v>
      </c>
      <c r="HX108" s="6">
        <f t="shared" si="344"/>
        <v>0</v>
      </c>
      <c r="HY108" s="6">
        <f t="shared" si="344"/>
        <v>0</v>
      </c>
      <c r="HZ108" s="6">
        <f t="shared" si="344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5">SUM(IC97, -IC104)</f>
        <v>0</v>
      </c>
      <c r="ID108" s="6">
        <f t="shared" si="345"/>
        <v>0</v>
      </c>
      <c r="IE108" s="6">
        <f t="shared" si="345"/>
        <v>0</v>
      </c>
      <c r="IF108" s="6">
        <f t="shared" si="345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6">SUM(II97, -II104)</f>
        <v>0</v>
      </c>
      <c r="IJ108" s="6">
        <f t="shared" si="346"/>
        <v>0</v>
      </c>
      <c r="IK108" s="6">
        <f t="shared" si="346"/>
        <v>0</v>
      </c>
      <c r="IL108" s="6">
        <f t="shared" si="346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7">SUM(IO97, -IO104)</f>
        <v>0</v>
      </c>
      <c r="IP108" s="6">
        <f t="shared" si="347"/>
        <v>0</v>
      </c>
      <c r="IQ108" s="6">
        <f t="shared" si="347"/>
        <v>0</v>
      </c>
      <c r="IR108" s="6">
        <f t="shared" si="347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8">SUM(IU97, -IU104)</f>
        <v>0</v>
      </c>
      <c r="IV108" s="6">
        <f t="shared" si="348"/>
        <v>0</v>
      </c>
      <c r="IW108" s="6">
        <f t="shared" si="348"/>
        <v>0</v>
      </c>
      <c r="IX108" s="6">
        <f t="shared" si="348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9">SUM(JA97, -JA104)</f>
        <v>0</v>
      </c>
      <c r="JB108" s="6">
        <f t="shared" si="349"/>
        <v>0</v>
      </c>
      <c r="JC108" s="6">
        <f t="shared" si="349"/>
        <v>0</v>
      </c>
      <c r="JD108" s="6">
        <f t="shared" si="349"/>
        <v>0</v>
      </c>
      <c r="JE108" s="6">
        <f>SUM(JE97, -JE104,)</f>
        <v>0</v>
      </c>
      <c r="JF108" s="6">
        <f>SUM(JF97, -JF104,)</f>
        <v>0</v>
      </c>
      <c r="JG108" s="6">
        <f t="shared" ref="JG108:JJ108" si="350">SUM(JG97, -JG104)</f>
        <v>0</v>
      </c>
      <c r="JH108" s="6">
        <f t="shared" si="350"/>
        <v>0</v>
      </c>
      <c r="JI108" s="6">
        <f t="shared" si="350"/>
        <v>0</v>
      </c>
      <c r="JJ108" s="6">
        <f t="shared" si="350"/>
        <v>0</v>
      </c>
      <c r="JK108" s="6">
        <f>SUM(JK97, -JK104,)</f>
        <v>0</v>
      </c>
      <c r="JL108" s="6">
        <f>SUM(JL97, -JL104,)</f>
        <v>0</v>
      </c>
      <c r="JM108" s="6">
        <f t="shared" ref="JM108:JS108" si="351">SUM(JM97, -JM104)</f>
        <v>0</v>
      </c>
      <c r="JN108" s="6">
        <f t="shared" si="351"/>
        <v>0</v>
      </c>
      <c r="JO108" s="6">
        <f t="shared" si="351"/>
        <v>0</v>
      </c>
      <c r="JP108" s="6">
        <f t="shared" si="351"/>
        <v>0</v>
      </c>
      <c r="JQ108" s="6">
        <f t="shared" si="351"/>
        <v>0</v>
      </c>
      <c r="JR108" s="6">
        <f t="shared" si="351"/>
        <v>0</v>
      </c>
      <c r="JS108" s="6">
        <f t="shared" si="351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15" t="s">
        <v>57</v>
      </c>
      <c r="CU109" s="120" t="s">
        <v>36</v>
      </c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17">
        <f>SUM(CT57, -CT58)</f>
        <v>7.2399999999999992E-2</v>
      </c>
      <c r="CU110" s="117">
        <f>SUM(CU55, -CU56)</f>
        <v>8.4699999999999998E-2</v>
      </c>
      <c r="CV110" s="6">
        <f>SUM(CV97, -CV103)</f>
        <v>0</v>
      </c>
      <c r="CW110" s="6">
        <f>SUM(CW97, -CW103)</f>
        <v>0</v>
      </c>
      <c r="CX110" s="6">
        <f>SUM(CX97, -CX103)</f>
        <v>0</v>
      </c>
      <c r="CY110" s="6">
        <f>SUM(CY97, -CY103)</f>
        <v>0</v>
      </c>
      <c r="CZ110" s="6">
        <f>SUM(CZ97, -CZ103,)</f>
        <v>0</v>
      </c>
      <c r="DA110" s="6">
        <f>SUM(DA98, -DA104)</f>
        <v>0</v>
      </c>
      <c r="DB110" s="6">
        <f>SUM(DB97, -DB103)</f>
        <v>0</v>
      </c>
      <c r="DC110" s="6">
        <f>SUM(DC97, -DC103)</f>
        <v>0</v>
      </c>
      <c r="DD110" s="6">
        <f>SUM(DD97, -DD103)</f>
        <v>0</v>
      </c>
      <c r="DE110" s="6">
        <f>SUM(DE97, -DE103)</f>
        <v>0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20" t="s">
        <v>36</v>
      </c>
      <c r="CU111" s="115" t="s">
        <v>57</v>
      </c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17">
        <f>SUM(CT55, -CT56)</f>
        <v>7.1900000000000006E-2</v>
      </c>
      <c r="CU112" s="117">
        <f>SUM(CU57, -CU58)</f>
        <v>7.8800000000000009E-2</v>
      </c>
      <c r="CV112" s="6">
        <f>SUM(CV98, -CV104)</f>
        <v>0</v>
      </c>
      <c r="CW112" s="6">
        <f>SUM(CW97, -CW102)</f>
        <v>0</v>
      </c>
      <c r="CX112" s="6">
        <f>SUM(CX98, -CX104)</f>
        <v>0</v>
      </c>
      <c r="CY112" s="6">
        <f>SUM(CY98, -CY104)</f>
        <v>0</v>
      </c>
      <c r="CZ112" s="6">
        <f>SUM(CZ98, -CZ104)</f>
        <v>0</v>
      </c>
      <c r="DA112" s="6">
        <f>SUM(DA97, -DA103)</f>
        <v>0</v>
      </c>
      <c r="DB112" s="6">
        <f>SUM(DB98, -DB104)</f>
        <v>0</v>
      </c>
      <c r="DC112" s="6">
        <f>SUM(DC97, -DC102)</f>
        <v>0</v>
      </c>
      <c r="DD112" s="6">
        <f>SUM(DD98, -DD104)</f>
        <v>0</v>
      </c>
      <c r="DE112" s="6">
        <f>SUM(DE98, -DE104)</f>
        <v>0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18" t="s">
        <v>68</v>
      </c>
      <c r="CU113" s="118" t="s">
        <v>68</v>
      </c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52">SUM(BE55, -BE57)</f>
        <v>4.1400000000000006E-2</v>
      </c>
      <c r="BF114" s="145">
        <f t="shared" si="352"/>
        <v>3.209999999999999E-2</v>
      </c>
      <c r="BG114" s="117">
        <f t="shared" si="352"/>
        <v>3.8699999999999998E-2</v>
      </c>
      <c r="BH114" s="274">
        <f t="shared" si="352"/>
        <v>3.3799999999999997E-2</v>
      </c>
      <c r="BI114" s="247">
        <f t="shared" si="352"/>
        <v>3.5799999999999998E-2</v>
      </c>
      <c r="BJ114" s="248">
        <f t="shared" si="352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17">
        <f>SUM(CT51, -CT52)</f>
        <v>7.110000000000001E-2</v>
      </c>
      <c r="CU114" s="117">
        <f>SUM(CU51, -CU52)</f>
        <v>6.0799999999999993E-2</v>
      </c>
      <c r="CV114" s="6">
        <f>SUM(CV100, -CV106)</f>
        <v>0</v>
      </c>
      <c r="CW114" s="6">
        <f>SUM(CW99, -CW104)</f>
        <v>0</v>
      </c>
      <c r="CX114" s="6">
        <f>SUM(CX100, -CX106)</f>
        <v>0</v>
      </c>
      <c r="CY114" s="6">
        <f>SUM(CY100, -CY106)</f>
        <v>0</v>
      </c>
      <c r="CZ114" s="6">
        <f>SUM(CZ100, -CZ106)</f>
        <v>0</v>
      </c>
      <c r="DA114" s="6">
        <f>SUM(DA99, -DA105)</f>
        <v>0</v>
      </c>
      <c r="DB114" s="6">
        <f>SUM(DB100, -DB106)</f>
        <v>0</v>
      </c>
      <c r="DC114" s="6">
        <f>SUM(DC99, -DC104)</f>
        <v>0</v>
      </c>
      <c r="DD114" s="6">
        <f>SUM(DD100, -DD106)</f>
        <v>0</v>
      </c>
      <c r="DE114" s="6">
        <f>SUM(DE100, -DE106)</f>
        <v>0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169" t="s">
        <v>64</v>
      </c>
      <c r="CU115" s="125" t="s">
        <v>54</v>
      </c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21">
        <f>SUM(CT52, -CT54)</f>
        <v>1.6399999999999998E-2</v>
      </c>
      <c r="CU116" s="121">
        <f>SUM(CU52, -CU54)</f>
        <v>4.200000000000001E-2</v>
      </c>
      <c r="CV116" s="6">
        <f t="shared" ref="CS116:CV116" si="353">SUM(CV105, -CV112)</f>
        <v>0</v>
      </c>
      <c r="CW116" s="6">
        <f>SUM(CW105, -CW112,)</f>
        <v>0</v>
      </c>
      <c r="CX116" s="6">
        <f>SUM(CX105, -CX112,)</f>
        <v>0</v>
      </c>
      <c r="CY116" s="6">
        <f t="shared" ref="CY116:DB116" si="354">SUM(CY105, -CY112)</f>
        <v>0</v>
      </c>
      <c r="CZ116" s="6">
        <f t="shared" si="354"/>
        <v>0</v>
      </c>
      <c r="DA116" s="6">
        <f t="shared" si="354"/>
        <v>0</v>
      </c>
      <c r="DB116" s="6">
        <f t="shared" si="354"/>
        <v>0</v>
      </c>
      <c r="DC116" s="6">
        <f>SUM(DC105, -DC112,)</f>
        <v>0</v>
      </c>
      <c r="DD116" s="6">
        <f>SUM(DD105, -DD112,)</f>
        <v>0</v>
      </c>
      <c r="DE116" s="6">
        <f t="shared" ref="DE116:DH116" si="355">SUM(DE105, -DE112)</f>
        <v>0</v>
      </c>
      <c r="DF116" s="6">
        <f t="shared" si="355"/>
        <v>0</v>
      </c>
      <c r="DG116" s="6">
        <f t="shared" si="355"/>
        <v>0</v>
      </c>
      <c r="DH116" s="6">
        <f t="shared" si="355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6">SUM(DK105, -DK112)</f>
        <v>0</v>
      </c>
      <c r="DL116" s="6">
        <f t="shared" si="356"/>
        <v>0</v>
      </c>
      <c r="DM116" s="6">
        <f t="shared" si="356"/>
        <v>0</v>
      </c>
      <c r="DN116" s="6">
        <f t="shared" si="356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7">SUM(DQ105, -DQ112)</f>
        <v>0</v>
      </c>
      <c r="DR116" s="6">
        <f t="shared" si="357"/>
        <v>0</v>
      </c>
      <c r="DS116" s="6">
        <f t="shared" si="357"/>
        <v>0</v>
      </c>
      <c r="DT116" s="6">
        <f t="shared" si="357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8">SUM(DW105, -DW112)</f>
        <v>0</v>
      </c>
      <c r="DX116" s="6">
        <f t="shared" si="358"/>
        <v>0</v>
      </c>
      <c r="DY116" s="6">
        <f t="shared" si="358"/>
        <v>0</v>
      </c>
      <c r="DZ116" s="6">
        <f t="shared" si="358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9">SUM(EC105, -EC112)</f>
        <v>0</v>
      </c>
      <c r="ED116" s="6">
        <f t="shared" si="359"/>
        <v>0</v>
      </c>
      <c r="EE116" s="6">
        <f t="shared" si="359"/>
        <v>0</v>
      </c>
      <c r="EF116" s="6">
        <f t="shared" si="359"/>
        <v>0</v>
      </c>
      <c r="EG116" s="6">
        <f t="shared" si="359"/>
        <v>0</v>
      </c>
      <c r="EH116" s="6">
        <f t="shared" si="359"/>
        <v>0</v>
      </c>
      <c r="EI116" s="6">
        <f t="shared" si="359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60">SUM(EM105, -EM112)</f>
        <v>0</v>
      </c>
      <c r="EN116" s="6">
        <f t="shared" si="360"/>
        <v>0</v>
      </c>
      <c r="EO116" s="6">
        <f t="shared" si="360"/>
        <v>0</v>
      </c>
      <c r="EP116" s="6">
        <f t="shared" si="360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61">SUM(ES105, -ES112)</f>
        <v>0</v>
      </c>
      <c r="ET116" s="6">
        <f t="shared" si="361"/>
        <v>0</v>
      </c>
      <c r="EU116" s="6">
        <f t="shared" si="361"/>
        <v>0</v>
      </c>
      <c r="EV116" s="6">
        <f t="shared" si="361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62">SUM(EY105, -EY112)</f>
        <v>0</v>
      </c>
      <c r="EZ116" s="6">
        <f t="shared" si="362"/>
        <v>0</v>
      </c>
      <c r="FA116" s="6">
        <f t="shared" si="362"/>
        <v>0</v>
      </c>
      <c r="FB116" s="6">
        <f t="shared" si="362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63">SUM(FE105, -FE112)</f>
        <v>0</v>
      </c>
      <c r="FF116" s="6">
        <f t="shared" si="363"/>
        <v>0</v>
      </c>
      <c r="FG116" s="6">
        <f t="shared" si="363"/>
        <v>0</v>
      </c>
      <c r="FH116" s="6">
        <f t="shared" si="363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64">SUM(FK105, -FK112)</f>
        <v>0</v>
      </c>
      <c r="FL116" s="6">
        <f t="shared" si="364"/>
        <v>0</v>
      </c>
      <c r="FM116" s="6">
        <f t="shared" si="364"/>
        <v>0</v>
      </c>
      <c r="FN116" s="6">
        <f t="shared" si="364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5">SUM(FQ105, -FQ112)</f>
        <v>0</v>
      </c>
      <c r="FR116" s="6">
        <f t="shared" si="365"/>
        <v>0</v>
      </c>
      <c r="FS116" s="6">
        <f t="shared" si="365"/>
        <v>0</v>
      </c>
      <c r="FT116" s="6">
        <f t="shared" si="365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6">SUM(FW105, -FW112)</f>
        <v>0</v>
      </c>
      <c r="FX116" s="6">
        <f t="shared" si="366"/>
        <v>0</v>
      </c>
      <c r="FY116" s="6">
        <f t="shared" si="366"/>
        <v>0</v>
      </c>
      <c r="FZ116" s="6">
        <f t="shared" si="366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7">SUM(GC105, -GC112)</f>
        <v>0</v>
      </c>
      <c r="GD116" s="6">
        <f t="shared" si="367"/>
        <v>0</v>
      </c>
      <c r="GE116" s="6">
        <f t="shared" si="367"/>
        <v>0</v>
      </c>
      <c r="GF116" s="6">
        <f t="shared" si="367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8">SUM(GI105, -GI112)</f>
        <v>0</v>
      </c>
      <c r="GJ116" s="6">
        <f t="shared" si="368"/>
        <v>0</v>
      </c>
      <c r="GK116" s="6">
        <f t="shared" si="368"/>
        <v>0</v>
      </c>
      <c r="GL116" s="6">
        <f t="shared" si="368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9">SUM(GO105, -GO112)</f>
        <v>0</v>
      </c>
      <c r="GP116" s="6">
        <f t="shared" si="369"/>
        <v>0</v>
      </c>
      <c r="GQ116" s="6">
        <f t="shared" si="369"/>
        <v>0</v>
      </c>
      <c r="GR116" s="6">
        <f t="shared" si="369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70">SUM(GU105, -GU112)</f>
        <v>0</v>
      </c>
      <c r="GV116" s="6">
        <f t="shared" si="370"/>
        <v>0</v>
      </c>
      <c r="GW116" s="6">
        <f t="shared" si="370"/>
        <v>0</v>
      </c>
      <c r="GX116" s="6">
        <f t="shared" si="370"/>
        <v>0</v>
      </c>
      <c r="GY116" s="6">
        <f t="shared" si="370"/>
        <v>0</v>
      </c>
      <c r="GZ116" s="6">
        <f t="shared" si="370"/>
        <v>0</v>
      </c>
      <c r="HA116" s="6">
        <f t="shared" si="370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71">SUM(HE105, -HE112)</f>
        <v>0</v>
      </c>
      <c r="HF116" s="6">
        <f t="shared" si="371"/>
        <v>0</v>
      </c>
      <c r="HG116" s="6">
        <f t="shared" si="371"/>
        <v>0</v>
      </c>
      <c r="HH116" s="6">
        <f t="shared" si="371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72">SUM(HK105, -HK112)</f>
        <v>0</v>
      </c>
      <c r="HL116" s="6">
        <f t="shared" si="372"/>
        <v>0</v>
      </c>
      <c r="HM116" s="6">
        <f t="shared" si="372"/>
        <v>0</v>
      </c>
      <c r="HN116" s="6">
        <f t="shared" si="372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73">SUM(HQ105, -HQ112)</f>
        <v>0</v>
      </c>
      <c r="HR116" s="6">
        <f t="shared" si="373"/>
        <v>0</v>
      </c>
      <c r="HS116" s="6">
        <f t="shared" si="373"/>
        <v>0</v>
      </c>
      <c r="HT116" s="6">
        <f t="shared" si="373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74">SUM(HW105, -HW112)</f>
        <v>0</v>
      </c>
      <c r="HX116" s="6">
        <f t="shared" si="374"/>
        <v>0</v>
      </c>
      <c r="HY116" s="6">
        <f t="shared" si="374"/>
        <v>0</v>
      </c>
      <c r="HZ116" s="6">
        <f t="shared" si="374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5">SUM(IC105, -IC112)</f>
        <v>0</v>
      </c>
      <c r="ID116" s="6">
        <f t="shared" si="375"/>
        <v>0</v>
      </c>
      <c r="IE116" s="6">
        <f t="shared" si="375"/>
        <v>0</v>
      </c>
      <c r="IF116" s="6">
        <f t="shared" si="375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6">SUM(II105, -II112)</f>
        <v>0</v>
      </c>
      <c r="IJ116" s="6">
        <f t="shared" si="376"/>
        <v>0</v>
      </c>
      <c r="IK116" s="6">
        <f t="shared" si="376"/>
        <v>0</v>
      </c>
      <c r="IL116" s="6">
        <f t="shared" si="376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7">SUM(IO105, -IO112)</f>
        <v>0</v>
      </c>
      <c r="IP116" s="6">
        <f t="shared" si="377"/>
        <v>0</v>
      </c>
      <c r="IQ116" s="6">
        <f t="shared" si="377"/>
        <v>0</v>
      </c>
      <c r="IR116" s="6">
        <f t="shared" si="377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8">SUM(IU105, -IU112)</f>
        <v>0</v>
      </c>
      <c r="IV116" s="6">
        <f t="shared" si="378"/>
        <v>0</v>
      </c>
      <c r="IW116" s="6">
        <f t="shared" si="378"/>
        <v>0</v>
      </c>
      <c r="IX116" s="6">
        <f t="shared" si="378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9">SUM(JA105, -JA112)</f>
        <v>0</v>
      </c>
      <c r="JB116" s="6">
        <f t="shared" si="379"/>
        <v>0</v>
      </c>
      <c r="JC116" s="6">
        <f t="shared" si="379"/>
        <v>0</v>
      </c>
      <c r="JD116" s="6">
        <f t="shared" si="379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80">SUM(JG105, -JG112)</f>
        <v>0</v>
      </c>
      <c r="JH116" s="6">
        <f t="shared" si="380"/>
        <v>0</v>
      </c>
      <c r="JI116" s="6">
        <f t="shared" si="380"/>
        <v>0</v>
      </c>
      <c r="JJ116" s="6">
        <f t="shared" si="380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81">SUM(JM105, -JM112)</f>
        <v>0</v>
      </c>
      <c r="JN116" s="6">
        <f t="shared" si="381"/>
        <v>0</v>
      </c>
      <c r="JO116" s="6">
        <f t="shared" si="381"/>
        <v>0</v>
      </c>
      <c r="JP116" s="6">
        <f t="shared" si="381"/>
        <v>0</v>
      </c>
      <c r="JQ116" s="6">
        <f t="shared" si="381"/>
        <v>0</v>
      </c>
      <c r="JR116" s="6">
        <f t="shared" si="381"/>
        <v>0</v>
      </c>
      <c r="JS116" s="6">
        <f t="shared" si="381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25" t="s">
        <v>54</v>
      </c>
      <c r="CU117" s="169" t="s">
        <v>64</v>
      </c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21">
        <f>SUM(CT52, -CT53)</f>
        <v>1.2999999999999998E-2</v>
      </c>
      <c r="CU118" s="121">
        <f>SUM(CU52, -CU53)</f>
        <v>3.15E-2</v>
      </c>
      <c r="CV118" s="6">
        <f>SUM(CV105, -CV111)</f>
        <v>0</v>
      </c>
      <c r="CW118" s="6">
        <f>SUM(CW105, -CW111)</f>
        <v>0</v>
      </c>
      <c r="CX118" s="6">
        <f>SUM(CX105, -CX111)</f>
        <v>0</v>
      </c>
      <c r="CY118" s="6">
        <f>SUM(CY105, -CY111)</f>
        <v>0</v>
      </c>
      <c r="CZ118" s="6">
        <f>SUM(CZ105, -CZ111,)</f>
        <v>0</v>
      </c>
      <c r="DA118" s="6">
        <f>SUM(DA106, -DA112)</f>
        <v>0</v>
      </c>
      <c r="DB118" s="6">
        <f>SUM(DB105, -DB111)</f>
        <v>0</v>
      </c>
      <c r="DC118" s="6">
        <f>SUM(DC105, -DC111)</f>
        <v>0</v>
      </c>
      <c r="DD118" s="6">
        <f>SUM(DD105, -DD111)</f>
        <v>0</v>
      </c>
      <c r="DE118" s="6">
        <f>SUM(DE105, -DE111)</f>
        <v>0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89" t="s">
        <v>53</v>
      </c>
      <c r="CU119" s="124" t="s">
        <v>53</v>
      </c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82">SUM(AM56, -AM57)</f>
        <v>1.6199999999999992E-2</v>
      </c>
      <c r="AN120" s="247">
        <f t="shared" si="382"/>
        <v>1.1999999999999927E-3</v>
      </c>
      <c r="AO120" s="248">
        <f t="shared" si="382"/>
        <v>1.1200000000000002E-2</v>
      </c>
      <c r="AP120" s="274">
        <f t="shared" si="382"/>
        <v>5.3999999999999881E-3</v>
      </c>
      <c r="AQ120" s="247">
        <f t="shared" si="382"/>
        <v>8.3000000000000018E-3</v>
      </c>
      <c r="AR120" s="248">
        <f t="shared" si="382"/>
        <v>1.1000000000000038E-3</v>
      </c>
      <c r="AS120" s="274">
        <f t="shared" si="382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>SUM(CR53, -CR54)</f>
        <v>6.6999999999999976E-3</v>
      </c>
      <c r="CS120" s="179">
        <f>SUM(CS53, -CS54)</f>
        <v>9.099999999999997E-3</v>
      </c>
      <c r="CT120" s="209">
        <f>SUM(CT53, -CT54)</f>
        <v>3.4000000000000002E-3</v>
      </c>
      <c r="CU120" s="209">
        <f>SUM(CU53, -CU54)</f>
        <v>1.0500000000000009E-2</v>
      </c>
      <c r="CV120" s="6">
        <f>SUM(CV106, -CV112)</f>
        <v>0</v>
      </c>
      <c r="CW120" s="6">
        <f>SUM(CW105, -CW110)</f>
        <v>0</v>
      </c>
      <c r="CX120" s="6">
        <f>SUM(CX106, -CX112)</f>
        <v>0</v>
      </c>
      <c r="CY120" s="6">
        <f>SUM(CY106, -CY112)</f>
        <v>0</v>
      </c>
      <c r="CZ120" s="6">
        <f>SUM(CZ106, -CZ112)</f>
        <v>0</v>
      </c>
      <c r="DA120" s="6">
        <f>SUM(DA105, -DA111)</f>
        <v>0</v>
      </c>
      <c r="DB120" s="6">
        <f>SUM(DB106, -DB112)</f>
        <v>0</v>
      </c>
      <c r="DC120" s="6">
        <f>SUM(DC105, -DC110)</f>
        <v>0</v>
      </c>
      <c r="DD120" s="6">
        <f>SUM(DD106, -DD112)</f>
        <v>0</v>
      </c>
      <c r="DE120" s="6">
        <f>SUM(DE106, -DE112)</f>
        <v>0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X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/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/>
      <c r="CQ124" s="7">
        <v>0.1246</v>
      </c>
      <c r="CR124" s="7">
        <v>0.1104</v>
      </c>
      <c r="CS124" s="7">
        <v>0.12</v>
      </c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6"/>
      <c r="CU125" s="6" t="s">
        <v>62</v>
      </c>
      <c r="CV125" s="6"/>
      <c r="CW125" s="6" t="s">
        <v>62</v>
      </c>
      <c r="CX125" s="6"/>
      <c r="CY125" s="6"/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MIN(CZ87:CZ93,CZ95:CZ100,CZ102:CZ106,CZ108:CZ111,CZ113:CZ115,CZ117:CZ118,CZ120)</f>
        <v>0</v>
      </c>
      <c r="DM125" s="52">
        <f>AVERAGE(DA87:DA93,DA95:DA100,DA102:DA106,DA108:DA111,DA113:DA115,DA117:DA118,DA120)</f>
        <v>0</v>
      </c>
      <c r="DN125" s="52">
        <f>MAX(DB87:DB93,DB95:DB100,DB102:DB106,DB108:DB111,DB113:DB115,DB117:DB118,DB120)</f>
        <v>0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6"/>
      <c r="CV126" s="6"/>
      <c r="CX126" s="6"/>
      <c r="CY126" s="6"/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6"/>
      <c r="CU127" s="6" t="s">
        <v>62</v>
      </c>
      <c r="CV127" s="6"/>
      <c r="CW127" s="6" t="s">
        <v>62</v>
      </c>
      <c r="CX127" s="6"/>
      <c r="CY127" s="6"/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6"/>
      <c r="CU128" t="s">
        <v>62</v>
      </c>
      <c r="CV128" s="6"/>
      <c r="CW128" t="s">
        <v>62</v>
      </c>
      <c r="CX128" s="6"/>
      <c r="CY128" s="6"/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>
        <f>MIN(CZ94,CZ101,CZ107,CZ112,CZ116,CZ119,CZ121,CZ122)</f>
        <v>0</v>
      </c>
      <c r="DM129" s="52">
        <f>AVERAGE(DA94,DA101,DA107,DA112,DA116,DA119,DA121,DA122)</f>
        <v>0</v>
      </c>
      <c r="DN129" s="52">
        <f>MAX(DB94,DB101,DB107,DB112,DB116,DB119,DB121,DB122)</f>
        <v>0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86">
        <v>-3.3500000000000002E-2</v>
      </c>
      <c r="CH131" s="10" t="s">
        <v>62</v>
      </c>
      <c r="CI131" s="10" t="s">
        <v>62</v>
      </c>
      <c r="CJ131" s="86">
        <v>-4.9799999999999997E-2</v>
      </c>
      <c r="CK131" s="22">
        <v>-4.9500000000000002E-2</v>
      </c>
      <c r="CL131" s="31">
        <v>-9.4399999999999998E-2</v>
      </c>
      <c r="CM131" s="35">
        <v>-9.9099999999999994E-2</v>
      </c>
      <c r="CN131" s="31">
        <v>-0.1024</v>
      </c>
      <c r="CO131" s="10"/>
      <c r="CP131" s="6" t="s">
        <v>62</v>
      </c>
      <c r="CQ131" s="31">
        <v>-0.1024</v>
      </c>
      <c r="CR131" s="35">
        <v>-9.7500000000000003E-2</v>
      </c>
      <c r="CS131" s="31">
        <v>-7.5300000000000006E-2</v>
      </c>
      <c r="CT131" s="10" t="s">
        <v>62</v>
      </c>
      <c r="CU131" s="6" t="s">
        <v>62</v>
      </c>
      <c r="CV131" s="10"/>
      <c r="CW131" s="10" t="s">
        <v>62</v>
      </c>
      <c r="CX131" s="6" t="s">
        <v>62</v>
      </c>
      <c r="CY131" s="10"/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8" customFormat="1" ht="15.75" thickBot="1" x14ac:dyDescent="0.3">
      <c r="A132" s="297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300"/>
      <c r="BY133" s="253"/>
      <c r="BZ133" s="70">
        <v>43136</v>
      </c>
      <c r="CA133" s="255"/>
      <c r="CB133" s="253"/>
      <c r="CC133" s="70">
        <v>43137</v>
      </c>
      <c r="CD133" s="305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80"/>
      <c r="CU133" s="75">
        <v>43145</v>
      </c>
      <c r="CV133" s="76"/>
      <c r="CW133" s="74"/>
      <c r="CX133" s="75">
        <v>43146</v>
      </c>
      <c r="CY133" s="76"/>
      <c r="CZ133" s="77"/>
      <c r="DA133" s="78">
        <v>43149</v>
      </c>
      <c r="DB133" s="79"/>
      <c r="DC133" s="7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267" t="s">
        <v>78</v>
      </c>
      <c r="CU134" s="56" t="s">
        <v>79</v>
      </c>
      <c r="CV134" s="56" t="s">
        <v>80</v>
      </c>
      <c r="CW134" s="56" t="s">
        <v>78</v>
      </c>
      <c r="CX134" s="56" t="s">
        <v>79</v>
      </c>
      <c r="CY134" s="56" t="s">
        <v>80</v>
      </c>
      <c r="CZ134" s="56" t="s">
        <v>78</v>
      </c>
      <c r="DA134" s="56" t="s">
        <v>79</v>
      </c>
      <c r="DB134" s="56" t="s">
        <v>80</v>
      </c>
      <c r="DC134" s="56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05" t="s">
        <v>81</v>
      </c>
      <c r="CU135" s="55" t="s">
        <v>82</v>
      </c>
      <c r="CV135" s="55" t="s">
        <v>83</v>
      </c>
      <c r="CW135" s="55" t="s">
        <v>81</v>
      </c>
      <c r="CX135" s="55" t="s">
        <v>82</v>
      </c>
      <c r="CY135" s="55" t="s">
        <v>83</v>
      </c>
      <c r="CZ135" s="55" t="s">
        <v>81</v>
      </c>
      <c r="DA135" s="55" t="s">
        <v>82</v>
      </c>
      <c r="DB135" s="55" t="s">
        <v>83</v>
      </c>
      <c r="DC135" s="5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08">
        <v>0.1024</v>
      </c>
      <c r="CU136" s="7">
        <v>0.11600000000000001</v>
      </c>
      <c r="CV136" s="7"/>
      <c r="CW136" s="7"/>
      <c r="CX136" s="7"/>
      <c r="CY136" s="7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07">
        <v>3.4000000000000002E-2</v>
      </c>
      <c r="CU137" s="41">
        <v>2.86E-2</v>
      </c>
      <c r="CV137" s="41"/>
      <c r="CW137" s="41"/>
      <c r="CX137" s="41"/>
      <c r="CY137" s="41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12">
        <v>1.6299999999999999E-2</v>
      </c>
      <c r="CU138" s="35">
        <v>2.12E-2</v>
      </c>
      <c r="CV138" s="35"/>
      <c r="CW138" s="35"/>
      <c r="CX138" s="35"/>
      <c r="CY138" s="35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10">
        <v>5.7000000000000002E-3</v>
      </c>
      <c r="CU139" s="16">
        <v>6.4999999999999997E-3</v>
      </c>
      <c r="CV139" s="16"/>
      <c r="CW139" s="16"/>
      <c r="CX139" s="16"/>
      <c r="CY139" s="16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09">
        <v>-1.37E-2</v>
      </c>
      <c r="CU140" s="93">
        <v>-6.7000000000000002E-3</v>
      </c>
      <c r="CV140" s="93"/>
      <c r="CW140" s="93"/>
      <c r="CX140" s="93"/>
      <c r="CY140" s="93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13">
        <v>-2.2200000000000001E-2</v>
      </c>
      <c r="CU141" s="22">
        <v>-4.6300000000000001E-2</v>
      </c>
      <c r="CV141" s="22"/>
      <c r="CW141" s="22"/>
      <c r="CX141" s="22"/>
      <c r="CY141" s="22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11">
        <v>-4.9700000000000001E-2</v>
      </c>
      <c r="CU142" s="48">
        <v>-5.9400000000000001E-2</v>
      </c>
      <c r="CV142" s="48"/>
      <c r="CW142" s="48"/>
      <c r="CX142" s="48"/>
      <c r="CY142" s="48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06">
        <v>-7.2800000000000004E-2</v>
      </c>
      <c r="CU143" s="31">
        <v>-5.9900000000000002E-2</v>
      </c>
      <c r="CV143" s="31"/>
      <c r="CW143" s="31"/>
      <c r="CX143" s="31"/>
      <c r="CY143" s="31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11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7">
        <v>3.2899999999999999E-2</v>
      </c>
      <c r="CU145" s="245">
        <v>1.3599999999999999E-2</v>
      </c>
      <c r="CV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03">
        <v>-2.1700000000000001E-2</v>
      </c>
      <c r="CU146" s="210">
        <v>-2.41E-2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U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U148" t="s">
        <v>62</v>
      </c>
      <c r="CV148" t="s">
        <v>62</v>
      </c>
      <c r="DB148" s="59"/>
      <c r="DC148" t="s">
        <v>62</v>
      </c>
      <c r="DE148" s="59"/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9"/>
      <c r="BX149" s="294"/>
      <c r="BY149" s="191"/>
      <c r="BZ149" s="299"/>
      <c r="CA149" s="294"/>
      <c r="CB149" s="191"/>
      <c r="CC149" s="299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58">
        <v>111.06</v>
      </c>
      <c r="CU149" s="258">
        <v>0.7107</v>
      </c>
      <c r="CV149" s="192"/>
      <c r="CW149" s="50"/>
      <c r="CX149" s="50"/>
      <c r="CY149" s="192"/>
      <c r="CZ149" s="50"/>
      <c r="DA149" s="50"/>
      <c r="DB149" s="192"/>
      <c r="DC149" s="50"/>
      <c r="DD149" s="50"/>
      <c r="DE149" s="192"/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20" t="s">
        <v>39</v>
      </c>
      <c r="CU150" s="120" t="s">
        <v>40</v>
      </c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83">SUM(BS136, -BS143)</f>
        <v>3.2199999999999999E-2</v>
      </c>
      <c r="BT151" s="121">
        <f t="shared" si="383"/>
        <v>4.6799999999999994E-2</v>
      </c>
      <c r="BU151" s="180">
        <f t="shared" si="383"/>
        <v>6.4299999999999996E-2</v>
      </c>
      <c r="BV151" s="147">
        <f t="shared" si="383"/>
        <v>8.9200000000000002E-2</v>
      </c>
      <c r="BW151" s="121">
        <f t="shared" si="383"/>
        <v>8.8700000000000001E-2</v>
      </c>
      <c r="BX151" s="180">
        <f t="shared" si="383"/>
        <v>8.77E-2</v>
      </c>
      <c r="BY151" s="225">
        <f t="shared" si="383"/>
        <v>8.2400000000000001E-2</v>
      </c>
      <c r="BZ151" s="15">
        <f t="shared" si="383"/>
        <v>9.1600000000000001E-2</v>
      </c>
      <c r="CA151" s="152">
        <f t="shared" si="383"/>
        <v>9.0400000000000008E-2</v>
      </c>
      <c r="CB151" s="147">
        <f t="shared" si="383"/>
        <v>0.15129999999999999</v>
      </c>
      <c r="CC151" s="121">
        <f t="shared" si="383"/>
        <v>0.15250000000000002</v>
      </c>
      <c r="CD151" s="180">
        <f t="shared" si="383"/>
        <v>0.184</v>
      </c>
      <c r="CE151" s="147">
        <f t="shared" si="383"/>
        <v>0.1986</v>
      </c>
      <c r="CF151" s="121">
        <f t="shared" si="383"/>
        <v>0.18729999999999999</v>
      </c>
      <c r="CG151" s="180">
        <f t="shared" si="383"/>
        <v>0.19839999999999999</v>
      </c>
      <c r="CH151" s="147">
        <f t="shared" si="383"/>
        <v>0.20330000000000001</v>
      </c>
      <c r="CI151" s="121">
        <f t="shared" si="383"/>
        <v>0.2079</v>
      </c>
      <c r="CJ151" s="180">
        <f t="shared" si="383"/>
        <v>0.20080000000000001</v>
      </c>
      <c r="CK151" s="147">
        <f t="shared" si="383"/>
        <v>0.1918</v>
      </c>
      <c r="CL151" s="121">
        <f t="shared" ref="CL151:CM151" si="384">SUM(CL136, -CL143)</f>
        <v>0.21650000000000003</v>
      </c>
      <c r="CM151" s="180">
        <f t="shared" si="384"/>
        <v>0.22700000000000001</v>
      </c>
      <c r="CN151" s="147">
        <f>SUM(CN136, -CN143)</f>
        <v>0.214</v>
      </c>
      <c r="CO151" s="121">
        <f>SUM(CO136, -CO143)</f>
        <v>0.21229999999999999</v>
      </c>
      <c r="CP151" s="180">
        <f>SUM(CP136, -CP143)</f>
        <v>0.2079</v>
      </c>
      <c r="CQ151" s="147">
        <f>SUM(CQ136, -CQ143)</f>
        <v>0.1575</v>
      </c>
      <c r="CR151" s="121">
        <f>SUM(CR136, -CR143)</f>
        <v>0.1694</v>
      </c>
      <c r="CS151" s="180">
        <f>SUM(CS136, -CS143)</f>
        <v>0.1953</v>
      </c>
      <c r="CT151" s="117">
        <f>SUM(CT136, -CT143)</f>
        <v>0.17520000000000002</v>
      </c>
      <c r="CU151" s="121">
        <f>SUM(CU136, -CU143)</f>
        <v>0.1759</v>
      </c>
      <c r="CV151" s="6">
        <f>SUM(CV136, -CV143)</f>
        <v>0</v>
      </c>
      <c r="CW151" s="6">
        <f>SUM(CW136, -CW143,)</f>
        <v>0</v>
      </c>
      <c r="CX151" s="6">
        <f>SUM(CX136, -CX143,)</f>
        <v>0</v>
      </c>
      <c r="CY151" s="6">
        <f>SUM(CY136, -CY143)</f>
        <v>0</v>
      </c>
      <c r="CZ151" s="6">
        <f>SUM(CZ136, -CZ143)</f>
        <v>0</v>
      </c>
      <c r="DA151" s="6">
        <f>SUM(DA136, -DA143)</f>
        <v>0</v>
      </c>
      <c r="DB151" s="6">
        <f>SUM(DB136, -DB143)</f>
        <v>0</v>
      </c>
      <c r="DC151" s="6">
        <f>SUM(DC136, -DC143,)</f>
        <v>0</v>
      </c>
      <c r="DD151" s="6">
        <f>SUM(DD136, -DD143,)</f>
        <v>0</v>
      </c>
      <c r="DE151" s="6">
        <f>SUM(DE136, -DE143)</f>
        <v>0</v>
      </c>
      <c r="DF151" s="6">
        <f>SUM(DF136, -DF143)</f>
        <v>0</v>
      </c>
      <c r="DG151" s="6">
        <f>SUM(DG136, -DG143)</f>
        <v>0</v>
      </c>
      <c r="DH151" s="6">
        <f>SUM(DH136, -DH143)</f>
        <v>0</v>
      </c>
      <c r="DI151" s="6">
        <f>SUM(DI136, -DI143,)</f>
        <v>0</v>
      </c>
      <c r="DJ151" s="6">
        <f>SUM(DJ136, -DJ143,)</f>
        <v>0</v>
      </c>
      <c r="DK151" s="6">
        <f>SUM(DK136, -DK143)</f>
        <v>0</v>
      </c>
      <c r="DL151" s="6">
        <f>SUM(DL136, -DL143)</f>
        <v>0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5">SUM(EC136, -EC143)</f>
        <v>0</v>
      </c>
      <c r="ED151" s="6">
        <f t="shared" si="385"/>
        <v>0</v>
      </c>
      <c r="EE151" s="6">
        <f t="shared" si="385"/>
        <v>0</v>
      </c>
      <c r="EF151" s="6">
        <f t="shared" si="385"/>
        <v>0</v>
      </c>
      <c r="EG151" s="6">
        <f t="shared" si="385"/>
        <v>0</v>
      </c>
      <c r="EH151" s="6">
        <f t="shared" si="385"/>
        <v>0</v>
      </c>
      <c r="EI151" s="6">
        <f t="shared" si="385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6">SUM(GU136, -GU143)</f>
        <v>0</v>
      </c>
      <c r="GV151" s="6">
        <f t="shared" si="386"/>
        <v>0</v>
      </c>
      <c r="GW151" s="6">
        <f t="shared" si="386"/>
        <v>0</v>
      </c>
      <c r="GX151" s="6">
        <f t="shared" si="386"/>
        <v>0</v>
      </c>
      <c r="GY151" s="6">
        <f t="shared" si="386"/>
        <v>0</v>
      </c>
      <c r="GZ151" s="6">
        <f t="shared" si="386"/>
        <v>0</v>
      </c>
      <c r="HA151" s="6">
        <f t="shared" si="386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20" t="s">
        <v>40</v>
      </c>
      <c r="CU152" s="120" t="s">
        <v>39</v>
      </c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7">SUM(BS137, -BS143)</f>
        <v>3.0700000000000002E-2</v>
      </c>
      <c r="BT153" s="121">
        <f t="shared" si="387"/>
        <v>0.04</v>
      </c>
      <c r="BU153" s="274">
        <f t="shared" si="387"/>
        <v>5.1200000000000002E-2</v>
      </c>
      <c r="BV153" s="145">
        <f t="shared" si="387"/>
        <v>7.3599999999999999E-2</v>
      </c>
      <c r="BW153" s="117">
        <f t="shared" si="387"/>
        <v>7.8399999999999997E-2</v>
      </c>
      <c r="BX153" s="177">
        <f t="shared" si="387"/>
        <v>7.8899999999999998E-2</v>
      </c>
      <c r="BY153" s="227">
        <f t="shared" si="387"/>
        <v>7.8299999999999995E-2</v>
      </c>
      <c r="BZ153" s="94">
        <f t="shared" si="387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M153" si="388">SUM(CD136, -CD142)</f>
        <v>0.16889999999999999</v>
      </c>
      <c r="CE153" s="147">
        <f t="shared" si="388"/>
        <v>0.192</v>
      </c>
      <c r="CF153" s="121">
        <f t="shared" si="388"/>
        <v>0.17859999999999998</v>
      </c>
      <c r="CG153" s="180">
        <f t="shared" si="388"/>
        <v>0.18529999999999999</v>
      </c>
      <c r="CH153" s="147">
        <f t="shared" si="388"/>
        <v>0.18770000000000001</v>
      </c>
      <c r="CI153" s="121">
        <f t="shared" si="388"/>
        <v>0.20629999999999998</v>
      </c>
      <c r="CJ153" s="180">
        <f t="shared" si="388"/>
        <v>0.2006</v>
      </c>
      <c r="CK153" s="147">
        <f t="shared" si="388"/>
        <v>0.18179999999999999</v>
      </c>
      <c r="CL153" s="121">
        <f t="shared" ref="CL153:CM153" si="389">SUM(CL136, -CL142)</f>
        <v>0.20540000000000003</v>
      </c>
      <c r="CM153" s="180">
        <f t="shared" si="389"/>
        <v>0.21290000000000001</v>
      </c>
      <c r="CN153" s="147">
        <f>SUM(CN136, -CN142)</f>
        <v>0.20479999999999998</v>
      </c>
      <c r="CO153" s="121">
        <f>SUM(CO136, -CO142)</f>
        <v>0.1968</v>
      </c>
      <c r="CP153" s="180">
        <f>SUM(CP136, -CP142)</f>
        <v>0.1893</v>
      </c>
      <c r="CQ153" s="145">
        <f>SUM(CQ136, -CQ142)</f>
        <v>0.1474</v>
      </c>
      <c r="CR153" s="117">
        <f>SUM(CR136, -CR142)</f>
        <v>0.15039999999999998</v>
      </c>
      <c r="CS153" s="177">
        <f>SUM(CS136, -CS142)</f>
        <v>0.1711</v>
      </c>
      <c r="CT153" s="121">
        <f>SUM(CT136, -CT142)</f>
        <v>0.15210000000000001</v>
      </c>
      <c r="CU153" s="117">
        <f>SUM(CU136, -CU142)</f>
        <v>0.1754</v>
      </c>
      <c r="CV153" s="6">
        <f>SUM(CV136, -CV138)</f>
        <v>0</v>
      </c>
      <c r="CW153" s="6">
        <f>SUM(CW136, -CW138)</f>
        <v>0</v>
      </c>
      <c r="CX153" s="6">
        <f>SUM(CX136, -CX138)</f>
        <v>0</v>
      </c>
      <c r="CY153" s="6">
        <f>SUM(CY136, -CY138)</f>
        <v>0</v>
      </c>
      <c r="CZ153" s="6">
        <f>SUM(CZ136, -CZ142,)</f>
        <v>0</v>
      </c>
      <c r="DA153" s="6">
        <f>SUM(DA137, -DA143)</f>
        <v>0</v>
      </c>
      <c r="DB153" s="6">
        <f>SUM(DB136, -DB142)</f>
        <v>0</v>
      </c>
      <c r="DC153" s="6">
        <f>SUM(DC136, -DC142)</f>
        <v>0</v>
      </c>
      <c r="DD153" s="6">
        <f>SUM(DD136, -DD142)</f>
        <v>0</v>
      </c>
      <c r="DE153" s="6">
        <f>SUM(DE136, -DE142)</f>
        <v>0</v>
      </c>
      <c r="DF153" s="6">
        <f>SUM(DF136, -DF142,)</f>
        <v>0</v>
      </c>
      <c r="DG153" s="6">
        <f>SUM(DG137, -DG143)</f>
        <v>0</v>
      </c>
      <c r="DH153" s="6">
        <f>SUM(DH136, -DH142)</f>
        <v>0</v>
      </c>
      <c r="DI153" s="6">
        <f>SUM(DI136, -DI142)</f>
        <v>0</v>
      </c>
      <c r="DJ153" s="6">
        <f>SUM(DJ136, -DJ142)</f>
        <v>0</v>
      </c>
      <c r="DK153" s="6">
        <f>SUM(DK136, -DK142)</f>
        <v>0</v>
      </c>
      <c r="DL153" s="6">
        <f>SUM(DL136, -DL142,)</f>
        <v>0</v>
      </c>
      <c r="DM153" s="6">
        <f>SUM(DM137,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20" t="s">
        <v>37</v>
      </c>
      <c r="CU154" s="120" t="s">
        <v>37</v>
      </c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N155" si="390">SUM(CD137, -CD143)</f>
        <v>0.1298</v>
      </c>
      <c r="CE155" s="147">
        <f t="shared" si="390"/>
        <v>0.1429</v>
      </c>
      <c r="CF155" s="116">
        <f t="shared" si="390"/>
        <v>0.126</v>
      </c>
      <c r="CG155" s="176">
        <f t="shared" si="390"/>
        <v>0.12959999999999999</v>
      </c>
      <c r="CH155" s="145">
        <f t="shared" si="390"/>
        <v>0.1366</v>
      </c>
      <c r="CI155" s="121">
        <f t="shared" si="390"/>
        <v>0.14180000000000001</v>
      </c>
      <c r="CJ155" s="177">
        <f t="shared" si="390"/>
        <v>0.14780000000000001</v>
      </c>
      <c r="CK155" s="145">
        <f t="shared" si="390"/>
        <v>0.13750000000000001</v>
      </c>
      <c r="CL155" s="117">
        <f t="shared" ref="CL155:CM155" si="391">SUM(CL137, -CL143)</f>
        <v>0.1341</v>
      </c>
      <c r="CM155" s="177">
        <f t="shared" si="39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>SUM(CR136, -CR141)</f>
        <v>0.11309999999999999</v>
      </c>
      <c r="CS155" s="180">
        <f>SUM(CS136, -CS141)</f>
        <v>0.1384</v>
      </c>
      <c r="CT155" s="121">
        <f>SUM(CT136, -CT141)</f>
        <v>0.1246</v>
      </c>
      <c r="CU155" s="121">
        <f>SUM(CU136, -CU141)</f>
        <v>0.1623</v>
      </c>
      <c r="CV155" s="6">
        <f>SUM(CV140, -CV143)</f>
        <v>0</v>
      </c>
      <c r="CW155" s="6">
        <f>SUM(CW136, -CW137)</f>
        <v>0</v>
      </c>
      <c r="CX155" s="6">
        <f>SUM(CX140, -CX143)</f>
        <v>0</v>
      </c>
      <c r="CY155" s="6">
        <f>SUM(CY140, -CY143)</f>
        <v>0</v>
      </c>
      <c r="CZ155" s="6">
        <f>SUM(CZ137, -CZ143)</f>
        <v>0</v>
      </c>
      <c r="DA155" s="6">
        <f>SUM(DA136, -DA142)</f>
        <v>0</v>
      </c>
      <c r="DB155" s="6">
        <f>SUM(DB137, -DB143)</f>
        <v>0</v>
      </c>
      <c r="DC155" s="6">
        <f>SUM(DC136, -DC141)</f>
        <v>0</v>
      </c>
      <c r="DD155" s="6">
        <f>SUM(DD137, -DD143)</f>
        <v>0</v>
      </c>
      <c r="DE155" s="6">
        <f>SUM(DE137, -DE143)</f>
        <v>0</v>
      </c>
      <c r="DF155" s="6">
        <f>SUM(DF137, -DF143)</f>
        <v>0</v>
      </c>
      <c r="DG155" s="6">
        <f>SUM(DG136, -DG142)</f>
        <v>0</v>
      </c>
      <c r="DH155" s="6">
        <f>SUM(DH137, -DH143)</f>
        <v>0</v>
      </c>
      <c r="DI155" s="6">
        <f>SUM(DI136, -DI141)</f>
        <v>0</v>
      </c>
      <c r="DJ155" s="6">
        <f>SUM(DJ137, -DJ143)</f>
        <v>0</v>
      </c>
      <c r="DK155" s="6">
        <f>SUM(DK137, -DK143)</f>
        <v>0</v>
      </c>
      <c r="DL155" s="6">
        <f>SUM(DL137, -DL143)</f>
        <v>0</v>
      </c>
      <c r="DM155" s="6">
        <f>SUM(DM136, -DM142)</f>
        <v>0</v>
      </c>
      <c r="DN155" s="6">
        <f>SUM(DN137,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20" t="s">
        <v>38</v>
      </c>
      <c r="CU156" s="120" t="s">
        <v>38</v>
      </c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19">
        <f>SUM(CT136, -CT140)</f>
        <v>0.11610000000000001</v>
      </c>
      <c r="CU157" s="119">
        <f>SUM(CU136, -CU140)</f>
        <v>0.1227</v>
      </c>
      <c r="CV157" s="6">
        <f>SUM(CV138, -CV153)</f>
        <v>0</v>
      </c>
      <c r="CW157" s="6">
        <f>SUM(CW138, -CW153,)</f>
        <v>0</v>
      </c>
      <c r="CX157" s="6">
        <f>SUM(CX138, -CX153,)</f>
        <v>0</v>
      </c>
      <c r="CY157" s="6">
        <f>SUM(CY138, -CY153)</f>
        <v>0</v>
      </c>
      <c r="CZ157" s="6">
        <f>SUM(CZ142, -CZ153)</f>
        <v>0</v>
      </c>
      <c r="DA157" s="6">
        <f>SUM(DA142, -DA153)</f>
        <v>0</v>
      </c>
      <c r="DB157" s="6">
        <f>SUM(DB142, -DB153)</f>
        <v>0</v>
      </c>
      <c r="DC157" s="6">
        <f>SUM(DC142, -DC153,)</f>
        <v>0</v>
      </c>
      <c r="DD157" s="6">
        <f>SUM(DD142, -DD153,)</f>
        <v>0</v>
      </c>
      <c r="DE157" s="6">
        <f>SUM(DE142, -DE153)</f>
        <v>0</v>
      </c>
      <c r="DF157" s="6">
        <f>SUM(DF142, -DF153)</f>
        <v>0</v>
      </c>
      <c r="DG157" s="6">
        <f>SUM(DG142, -DG153)</f>
        <v>0</v>
      </c>
      <c r="DH157" s="6">
        <f>SUM(DH142, -DH153)</f>
        <v>0</v>
      </c>
      <c r="DI157" s="6">
        <f>SUM(DI142, -DI153,)</f>
        <v>0</v>
      </c>
      <c r="DJ157" s="6">
        <f>SUM(DJ142, -DJ153,)</f>
        <v>0</v>
      </c>
      <c r="DK157" s="6">
        <f>SUM(DK142, -DK153)</f>
        <v>0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92">SUM(EC142, -EC153)</f>
        <v>0</v>
      </c>
      <c r="ED157" s="6">
        <f t="shared" si="392"/>
        <v>0</v>
      </c>
      <c r="EE157" s="6">
        <f t="shared" si="392"/>
        <v>0</v>
      </c>
      <c r="EF157" s="6">
        <f t="shared" si="392"/>
        <v>0</v>
      </c>
      <c r="EG157" s="6">
        <f t="shared" si="392"/>
        <v>0</v>
      </c>
      <c r="EH157" s="6">
        <f t="shared" si="392"/>
        <v>0</v>
      </c>
      <c r="EI157" s="6">
        <f t="shared" si="392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93">SUM(GU142, -GU153)</f>
        <v>0</v>
      </c>
      <c r="GV157" s="6">
        <f t="shared" si="393"/>
        <v>0</v>
      </c>
      <c r="GW157" s="6">
        <f t="shared" si="393"/>
        <v>0</v>
      </c>
      <c r="GX157" s="6">
        <f t="shared" si="393"/>
        <v>0</v>
      </c>
      <c r="GY157" s="6">
        <f t="shared" si="393"/>
        <v>0</v>
      </c>
      <c r="GZ157" s="6">
        <f t="shared" si="393"/>
        <v>0</v>
      </c>
      <c r="HA157" s="6">
        <f t="shared" si="393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18" t="s">
        <v>70</v>
      </c>
      <c r="CU158" s="120" t="s">
        <v>36</v>
      </c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21">
        <f>SUM(CT137, -CT143)</f>
        <v>0.10680000000000001</v>
      </c>
      <c r="CU159" s="117">
        <f>SUM(CU136, -CU139)</f>
        <v>0.1095</v>
      </c>
      <c r="CV159" s="6">
        <f>SUM(CV138, -CV152)</f>
        <v>0</v>
      </c>
      <c r="CW159" s="6">
        <f>SUM(CW138, -CW152)</f>
        <v>0</v>
      </c>
      <c r="CX159" s="6">
        <f>SUM(CX138, -CX152)</f>
        <v>0</v>
      </c>
      <c r="CY159" s="6">
        <f>SUM(CY138, -CY152)</f>
        <v>0</v>
      </c>
      <c r="CZ159" s="6">
        <f>SUM(CZ142, -CZ152,)</f>
        <v>0</v>
      </c>
      <c r="DA159" s="6">
        <f>SUM(DA143, -DA153)</f>
        <v>0</v>
      </c>
      <c r="DB159" s="6">
        <f>SUM(DB142, -DB152)</f>
        <v>0</v>
      </c>
      <c r="DC159" s="6">
        <f>SUM(DC142, -DC152)</f>
        <v>0</v>
      </c>
      <c r="DD159" s="6">
        <f>SUM(DD142, -DD152)</f>
        <v>0</v>
      </c>
      <c r="DE159" s="6">
        <f>SUM(DE142, -DE152)</f>
        <v>0</v>
      </c>
      <c r="DF159" s="6">
        <f>SUM(DF142, -DF152,)</f>
        <v>0</v>
      </c>
      <c r="DG159" s="6">
        <f>SUM(DG143, -DG153)</f>
        <v>0</v>
      </c>
      <c r="DH159" s="6">
        <f>SUM(DH142, -DH152)</f>
        <v>0</v>
      </c>
      <c r="DI159" s="6">
        <f>SUM(DI142, -DI152)</f>
        <v>0</v>
      </c>
      <c r="DJ159" s="6">
        <f>SUM(DJ142, -DJ152)</f>
        <v>0</v>
      </c>
      <c r="DK159" s="6">
        <f>SUM(DK142, -DK152)</f>
        <v>0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20" t="s">
        <v>36</v>
      </c>
      <c r="CU160" s="120" t="s">
        <v>41</v>
      </c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17">
        <f>SUM(CT136, -CT139)</f>
        <v>9.6700000000000008E-2</v>
      </c>
      <c r="CU161" s="121">
        <f>SUM(CU136, -CU138)</f>
        <v>9.4800000000000009E-2</v>
      </c>
      <c r="CV161" s="6">
        <f>SUM(CV143, -CV153)</f>
        <v>0</v>
      </c>
      <c r="CW161" s="6">
        <f>SUM(CW138, -CW151)</f>
        <v>0</v>
      </c>
      <c r="CX161" s="6">
        <f>SUM(CX143, -CX153)</f>
        <v>0</v>
      </c>
      <c r="CY161" s="6">
        <f>SUM(CY143, -CY153)</f>
        <v>0</v>
      </c>
      <c r="CZ161" s="6">
        <f>SUM(CZ143, -CZ153)</f>
        <v>0</v>
      </c>
      <c r="DA161" s="6">
        <f>SUM(DA142, -DA152)</f>
        <v>0</v>
      </c>
      <c r="DB161" s="6">
        <f>SUM(DB143, -DB153)</f>
        <v>0</v>
      </c>
      <c r="DC161" s="6">
        <f>SUM(DC142, -DC151)</f>
        <v>0</v>
      </c>
      <c r="DD161" s="6">
        <f>SUM(DD143, -DD153)</f>
        <v>0</v>
      </c>
      <c r="DE161" s="6">
        <f>SUM(DE143, -DE153)</f>
        <v>0</v>
      </c>
      <c r="DF161" s="6">
        <f>SUM(DF143, -DF153)</f>
        <v>0</v>
      </c>
      <c r="DG161" s="6">
        <f>SUM(DG142, -DG152)</f>
        <v>0</v>
      </c>
      <c r="DH161" s="6">
        <f>SUM(DH143, -DH153)</f>
        <v>0</v>
      </c>
      <c r="DI161" s="6">
        <f>SUM(DI142, -DI151)</f>
        <v>0</v>
      </c>
      <c r="DJ161" s="6">
        <f>SUM(DJ143, -DJ153)</f>
        <v>0</v>
      </c>
      <c r="DK161" s="6">
        <f>SUM(DK143, -DK153)</f>
        <v>0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169" t="s">
        <v>67</v>
      </c>
      <c r="CU162" s="118" t="s">
        <v>65</v>
      </c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209">
        <f>SUM(CT138, -CT143)</f>
        <v>8.9099999999999999E-2</v>
      </c>
      <c r="CU163" s="121">
        <f>SUM(CU137, -CU143)</f>
        <v>8.8499999999999995E-2</v>
      </c>
      <c r="CV163" s="6">
        <f t="shared" ref="CS163:CV163" si="394">SUM(CV152, -CV159)</f>
        <v>0</v>
      </c>
      <c r="CW163" s="6">
        <f>SUM(CW152, -CW159,)</f>
        <v>0</v>
      </c>
      <c r="CX163" s="6">
        <f>SUM(CX152, -CX159,)</f>
        <v>0</v>
      </c>
      <c r="CY163" s="6">
        <f t="shared" ref="CY163:DB163" si="395">SUM(CY152, -CY159)</f>
        <v>0</v>
      </c>
      <c r="CZ163" s="6">
        <f t="shared" si="395"/>
        <v>0</v>
      </c>
      <c r="DA163" s="6">
        <f t="shared" si="395"/>
        <v>0</v>
      </c>
      <c r="DB163" s="6">
        <f t="shared" si="395"/>
        <v>0</v>
      </c>
      <c r="DC163" s="6">
        <f>SUM(DC152, -DC159,)</f>
        <v>0</v>
      </c>
      <c r="DD163" s="6">
        <f>SUM(DD152, -DD159,)</f>
        <v>0</v>
      </c>
      <c r="DE163" s="6">
        <f t="shared" ref="DE163:DH163" si="396">SUM(DE152, -DE159)</f>
        <v>0</v>
      </c>
      <c r="DF163" s="6">
        <f t="shared" si="396"/>
        <v>0</v>
      </c>
      <c r="DG163" s="6">
        <f t="shared" si="396"/>
        <v>0</v>
      </c>
      <c r="DH163" s="6">
        <f t="shared" si="396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397">SUM(DK152, -DK159)</f>
        <v>0</v>
      </c>
      <c r="DL163" s="6">
        <f t="shared" si="397"/>
        <v>0</v>
      </c>
      <c r="DM163" s="6">
        <f t="shared" si="397"/>
        <v>0</v>
      </c>
      <c r="DN163" s="6">
        <f t="shared" si="397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8">SUM(DQ152, -DQ159)</f>
        <v>0</v>
      </c>
      <c r="DR163" s="6">
        <f t="shared" si="398"/>
        <v>0</v>
      </c>
      <c r="DS163" s="6">
        <f t="shared" si="398"/>
        <v>0</v>
      </c>
      <c r="DT163" s="6">
        <f t="shared" si="398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9">SUM(DW152, -DW159)</f>
        <v>0</v>
      </c>
      <c r="DX163" s="6">
        <f t="shared" si="399"/>
        <v>0</v>
      </c>
      <c r="DY163" s="6">
        <f t="shared" si="399"/>
        <v>0</v>
      </c>
      <c r="DZ163" s="6">
        <f t="shared" si="399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0">SUM(EC152, -EC159)</f>
        <v>0</v>
      </c>
      <c r="ED163" s="6">
        <f t="shared" si="400"/>
        <v>0</v>
      </c>
      <c r="EE163" s="6">
        <f t="shared" si="400"/>
        <v>0</v>
      </c>
      <c r="EF163" s="6">
        <f t="shared" si="400"/>
        <v>0</v>
      </c>
      <c r="EG163" s="6">
        <f t="shared" si="400"/>
        <v>0</v>
      </c>
      <c r="EH163" s="6">
        <f t="shared" si="400"/>
        <v>0</v>
      </c>
      <c r="EI163" s="6">
        <f t="shared" si="400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1">SUM(EM152, -EM159)</f>
        <v>0</v>
      </c>
      <c r="EN163" s="6">
        <f t="shared" si="401"/>
        <v>0</v>
      </c>
      <c r="EO163" s="6">
        <f t="shared" si="401"/>
        <v>0</v>
      </c>
      <c r="EP163" s="6">
        <f t="shared" si="401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2">SUM(ES152, -ES159)</f>
        <v>0</v>
      </c>
      <c r="ET163" s="6">
        <f t="shared" si="402"/>
        <v>0</v>
      </c>
      <c r="EU163" s="6">
        <f t="shared" si="402"/>
        <v>0</v>
      </c>
      <c r="EV163" s="6">
        <f t="shared" si="402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03">SUM(EY152, -EY159)</f>
        <v>0</v>
      </c>
      <c r="EZ163" s="6">
        <f t="shared" si="403"/>
        <v>0</v>
      </c>
      <c r="FA163" s="6">
        <f t="shared" si="403"/>
        <v>0</v>
      </c>
      <c r="FB163" s="6">
        <f t="shared" si="403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4">SUM(FE152, -FE159)</f>
        <v>0</v>
      </c>
      <c r="FF163" s="6">
        <f t="shared" si="404"/>
        <v>0</v>
      </c>
      <c r="FG163" s="6">
        <f t="shared" si="404"/>
        <v>0</v>
      </c>
      <c r="FH163" s="6">
        <f t="shared" si="404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5">SUM(FK152, -FK159)</f>
        <v>0</v>
      </c>
      <c r="FL163" s="6">
        <f t="shared" si="405"/>
        <v>0</v>
      </c>
      <c r="FM163" s="6">
        <f t="shared" si="405"/>
        <v>0</v>
      </c>
      <c r="FN163" s="6">
        <f t="shared" si="405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6">SUM(FQ152, -FQ159)</f>
        <v>0</v>
      </c>
      <c r="FR163" s="6">
        <f t="shared" si="406"/>
        <v>0</v>
      </c>
      <c r="FS163" s="6">
        <f t="shared" si="406"/>
        <v>0</v>
      </c>
      <c r="FT163" s="6">
        <f t="shared" si="406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7">SUM(FW152, -FW159)</f>
        <v>0</v>
      </c>
      <c r="FX163" s="6">
        <f t="shared" si="407"/>
        <v>0</v>
      </c>
      <c r="FY163" s="6">
        <f t="shared" si="407"/>
        <v>0</v>
      </c>
      <c r="FZ163" s="6">
        <f t="shared" si="407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8">SUM(GC152, -GC159)</f>
        <v>0</v>
      </c>
      <c r="GD163" s="6">
        <f t="shared" si="408"/>
        <v>0</v>
      </c>
      <c r="GE163" s="6">
        <f t="shared" si="408"/>
        <v>0</v>
      </c>
      <c r="GF163" s="6">
        <f t="shared" si="408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9">SUM(GI152, -GI159)</f>
        <v>0</v>
      </c>
      <c r="GJ163" s="6">
        <f t="shared" si="409"/>
        <v>0</v>
      </c>
      <c r="GK163" s="6">
        <f t="shared" si="409"/>
        <v>0</v>
      </c>
      <c r="GL163" s="6">
        <f t="shared" si="409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0">SUM(GO152, -GO159)</f>
        <v>0</v>
      </c>
      <c r="GP163" s="6">
        <f t="shared" si="410"/>
        <v>0</v>
      </c>
      <c r="GQ163" s="6">
        <f t="shared" si="410"/>
        <v>0</v>
      </c>
      <c r="GR163" s="6">
        <f t="shared" si="410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1">SUM(GU152, -GU159)</f>
        <v>0</v>
      </c>
      <c r="GV163" s="6">
        <f t="shared" si="411"/>
        <v>0</v>
      </c>
      <c r="GW163" s="6">
        <f t="shared" si="411"/>
        <v>0</v>
      </c>
      <c r="GX163" s="6">
        <f t="shared" si="411"/>
        <v>0</v>
      </c>
      <c r="GY163" s="6">
        <f t="shared" si="411"/>
        <v>0</v>
      </c>
      <c r="GZ163" s="6">
        <f t="shared" si="411"/>
        <v>0</v>
      </c>
      <c r="HA163" s="6">
        <f t="shared" si="411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20" t="s">
        <v>41</v>
      </c>
      <c r="CU164" s="118" t="s">
        <v>70</v>
      </c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21">
        <f>SUM(CT136, -CT138)</f>
        <v>8.610000000000001E-2</v>
      </c>
      <c r="CU165" s="121">
        <f>SUM(CU137, -CU142)</f>
        <v>8.7999999999999995E-2</v>
      </c>
      <c r="CV165" s="6">
        <f>SUM(CV152, -CV158)</f>
        <v>0</v>
      </c>
      <c r="CW165" s="6">
        <f>SUM(CW152, -CW158)</f>
        <v>0</v>
      </c>
      <c r="CX165" s="6">
        <f>SUM(CX152, -CX158)</f>
        <v>0</v>
      </c>
      <c r="CY165" s="6">
        <f>SUM(CY152, -CY158)</f>
        <v>0</v>
      </c>
      <c r="CZ165" s="6">
        <f>SUM(CZ152, -CZ158,)</f>
        <v>0</v>
      </c>
      <c r="DA165" s="6">
        <f>SUM(DA153, -DA159)</f>
        <v>0</v>
      </c>
      <c r="DB165" s="6">
        <f>SUM(DB152, -DB158)</f>
        <v>0</v>
      </c>
      <c r="DC165" s="6">
        <f>SUM(DC152, -DC158)</f>
        <v>0</v>
      </c>
      <c r="DD165" s="6">
        <f>SUM(DD152, -DD158)</f>
        <v>0</v>
      </c>
      <c r="DE165" s="6">
        <f>SUM(DE152, -DE158)</f>
        <v>0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18" t="s">
        <v>65</v>
      </c>
      <c r="CU166" s="120" t="s">
        <v>42</v>
      </c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21">
        <f>SUM(CT137, -CT142)</f>
        <v>8.3699999999999997E-2</v>
      </c>
      <c r="CU167" s="121">
        <f>SUM(CU136, -CU137)</f>
        <v>8.7400000000000005E-2</v>
      </c>
      <c r="CV167" s="6">
        <f>SUM(CV153, -CV159)</f>
        <v>0</v>
      </c>
      <c r="CW167" s="6">
        <f>SUM(CW152, -CW157)</f>
        <v>0</v>
      </c>
      <c r="CX167" s="6">
        <f>SUM(CX153, -CX159)</f>
        <v>0</v>
      </c>
      <c r="CY167" s="6">
        <f>SUM(CY153, -CY159)</f>
        <v>0</v>
      </c>
      <c r="CZ167" s="6">
        <f>SUM(CZ153, -CZ159)</f>
        <v>0</v>
      </c>
      <c r="DA167" s="6">
        <f>SUM(DA152, -DA158)</f>
        <v>0</v>
      </c>
      <c r="DB167" s="6">
        <f>SUM(DB153, -DB159)</f>
        <v>0</v>
      </c>
      <c r="DC167" s="6">
        <f>SUM(DC152, -DC157)</f>
        <v>0</v>
      </c>
      <c r="DD167" s="6">
        <f>SUM(DD153, -DD159)</f>
        <v>0</v>
      </c>
      <c r="DE167" s="6">
        <f>SUM(DE153, -DE159)</f>
        <v>0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23" t="s">
        <v>46</v>
      </c>
      <c r="CU168" s="169" t="s">
        <v>64</v>
      </c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8">
        <f>SUM(CT139, -CT143)</f>
        <v>7.85E-2</v>
      </c>
      <c r="CU169" s="121">
        <f>SUM(CU138, -CU143)</f>
        <v>8.1100000000000005E-2</v>
      </c>
      <c r="CV169" s="6">
        <f t="shared" ref="CS169:CV169" si="412">SUM(CV158, -CV165)</f>
        <v>0</v>
      </c>
      <c r="CW169" s="6">
        <f>SUM(CW158, -CW165,)</f>
        <v>0</v>
      </c>
      <c r="CX169" s="6">
        <f>SUM(CX158, -CX165,)</f>
        <v>0</v>
      </c>
      <c r="CY169" s="6">
        <f t="shared" ref="CY169:DB169" si="413">SUM(CY158, -CY165)</f>
        <v>0</v>
      </c>
      <c r="CZ169" s="6">
        <f t="shared" si="413"/>
        <v>0</v>
      </c>
      <c r="DA169" s="6">
        <f t="shared" si="413"/>
        <v>0</v>
      </c>
      <c r="DB169" s="6">
        <f t="shared" si="413"/>
        <v>0</v>
      </c>
      <c r="DC169" s="6">
        <f>SUM(DC158, -DC165,)</f>
        <v>0</v>
      </c>
      <c r="DD169" s="6">
        <f>SUM(DD158, -DD165,)</f>
        <v>0</v>
      </c>
      <c r="DE169" s="6">
        <f t="shared" ref="DE169:DH169" si="414">SUM(DE158, -DE165)</f>
        <v>0</v>
      </c>
      <c r="DF169" s="6">
        <f t="shared" si="414"/>
        <v>0</v>
      </c>
      <c r="DG169" s="6">
        <f t="shared" si="414"/>
        <v>0</v>
      </c>
      <c r="DH169" s="6">
        <f t="shared" si="414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15">SUM(DK158, -DK165)</f>
        <v>0</v>
      </c>
      <c r="DL169" s="6">
        <f t="shared" si="415"/>
        <v>0</v>
      </c>
      <c r="DM169" s="6">
        <f t="shared" si="415"/>
        <v>0</v>
      </c>
      <c r="DN169" s="6">
        <f t="shared" si="415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16">SUM(DQ158, -DQ165)</f>
        <v>0</v>
      </c>
      <c r="DR169" s="6">
        <f t="shared" si="416"/>
        <v>0</v>
      </c>
      <c r="DS169" s="6">
        <f t="shared" si="416"/>
        <v>0</v>
      </c>
      <c r="DT169" s="6">
        <f t="shared" si="41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17">SUM(DW158, -DW165)</f>
        <v>0</v>
      </c>
      <c r="DX169" s="6">
        <f t="shared" si="417"/>
        <v>0</v>
      </c>
      <c r="DY169" s="6">
        <f t="shared" si="417"/>
        <v>0</v>
      </c>
      <c r="DZ169" s="6">
        <f t="shared" si="41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18">SUM(EC158, -EC165)</f>
        <v>0</v>
      </c>
      <c r="ED169" s="6">
        <f t="shared" si="418"/>
        <v>0</v>
      </c>
      <c r="EE169" s="6">
        <f t="shared" si="418"/>
        <v>0</v>
      </c>
      <c r="EF169" s="6">
        <f t="shared" si="418"/>
        <v>0</v>
      </c>
      <c r="EG169" s="6">
        <f t="shared" si="418"/>
        <v>0</v>
      </c>
      <c r="EH169" s="6">
        <f t="shared" si="418"/>
        <v>0</v>
      </c>
      <c r="EI169" s="6">
        <f t="shared" si="41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19">SUM(EM158, -EM165)</f>
        <v>0</v>
      </c>
      <c r="EN169" s="6">
        <f t="shared" si="419"/>
        <v>0</v>
      </c>
      <c r="EO169" s="6">
        <f t="shared" si="419"/>
        <v>0</v>
      </c>
      <c r="EP169" s="6">
        <f t="shared" si="41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20">SUM(ES158, -ES165)</f>
        <v>0</v>
      </c>
      <c r="ET169" s="6">
        <f t="shared" si="420"/>
        <v>0</v>
      </c>
      <c r="EU169" s="6">
        <f t="shared" si="420"/>
        <v>0</v>
      </c>
      <c r="EV169" s="6">
        <f t="shared" si="42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1">SUM(EY158, -EY165)</f>
        <v>0</v>
      </c>
      <c r="EZ169" s="6">
        <f t="shared" si="421"/>
        <v>0</v>
      </c>
      <c r="FA169" s="6">
        <f t="shared" si="421"/>
        <v>0</v>
      </c>
      <c r="FB169" s="6">
        <f t="shared" si="42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2">SUM(FE158, -FE165)</f>
        <v>0</v>
      </c>
      <c r="FF169" s="6">
        <f t="shared" si="422"/>
        <v>0</v>
      </c>
      <c r="FG169" s="6">
        <f t="shared" si="422"/>
        <v>0</v>
      </c>
      <c r="FH169" s="6">
        <f t="shared" si="42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3">SUM(FK158, -FK165)</f>
        <v>0</v>
      </c>
      <c r="FL169" s="6">
        <f t="shared" si="423"/>
        <v>0</v>
      </c>
      <c r="FM169" s="6">
        <f t="shared" si="423"/>
        <v>0</v>
      </c>
      <c r="FN169" s="6">
        <f t="shared" si="42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4">SUM(FQ158, -FQ165)</f>
        <v>0</v>
      </c>
      <c r="FR169" s="6">
        <f t="shared" si="424"/>
        <v>0</v>
      </c>
      <c r="FS169" s="6">
        <f t="shared" si="424"/>
        <v>0</v>
      </c>
      <c r="FT169" s="6">
        <f t="shared" si="42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5">SUM(FW158, -FW165)</f>
        <v>0</v>
      </c>
      <c r="FX169" s="6">
        <f t="shared" si="425"/>
        <v>0</v>
      </c>
      <c r="FY169" s="6">
        <f t="shared" si="425"/>
        <v>0</v>
      </c>
      <c r="FZ169" s="6">
        <f t="shared" si="42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6">SUM(GC158, -GC165)</f>
        <v>0</v>
      </c>
      <c r="GD169" s="6">
        <f t="shared" si="426"/>
        <v>0</v>
      </c>
      <c r="GE169" s="6">
        <f t="shared" si="426"/>
        <v>0</v>
      </c>
      <c r="GF169" s="6">
        <f t="shared" si="42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27">SUM(GI158, -GI165)</f>
        <v>0</v>
      </c>
      <c r="GJ169" s="6">
        <f t="shared" si="427"/>
        <v>0</v>
      </c>
      <c r="GK169" s="6">
        <f t="shared" si="427"/>
        <v>0</v>
      </c>
      <c r="GL169" s="6">
        <f t="shared" si="42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8">SUM(GO158, -GO165)</f>
        <v>0</v>
      </c>
      <c r="GP169" s="6">
        <f t="shared" si="428"/>
        <v>0</v>
      </c>
      <c r="GQ169" s="6">
        <f t="shared" si="428"/>
        <v>0</v>
      </c>
      <c r="GR169" s="6">
        <f t="shared" si="42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9">SUM(GU158, -GU165)</f>
        <v>0</v>
      </c>
      <c r="GV169" s="6">
        <f t="shared" si="429"/>
        <v>0</v>
      </c>
      <c r="GW169" s="6">
        <f t="shared" si="429"/>
        <v>0</v>
      </c>
      <c r="GX169" s="6">
        <f t="shared" si="429"/>
        <v>0</v>
      </c>
      <c r="GY169" s="6">
        <f t="shared" si="429"/>
        <v>0</v>
      </c>
      <c r="GZ169" s="6">
        <f t="shared" si="429"/>
        <v>0</v>
      </c>
      <c r="HA169" s="6">
        <f t="shared" si="42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20" t="s">
        <v>42</v>
      </c>
      <c r="CU170" s="169" t="s">
        <v>67</v>
      </c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21">
        <f>SUM(CT136, -CT137)</f>
        <v>6.8400000000000002E-2</v>
      </c>
      <c r="CU171" s="209">
        <f>SUM(CU138, -CU142)</f>
        <v>8.0600000000000005E-2</v>
      </c>
      <c r="CV171" s="6">
        <f>SUM(CV158, -CV164)</f>
        <v>0</v>
      </c>
      <c r="CW171" s="6">
        <f>SUM(CW158, -CW164)</f>
        <v>0</v>
      </c>
      <c r="CX171" s="6">
        <f>SUM(CX158, -CX164)</f>
        <v>0</v>
      </c>
      <c r="CY171" s="6">
        <f>SUM(CY158, -CY164)</f>
        <v>0</v>
      </c>
      <c r="CZ171" s="6">
        <f>SUM(CZ158, -CZ164,)</f>
        <v>0</v>
      </c>
      <c r="DA171" s="6">
        <f>SUM(DA159, -DA165)</f>
        <v>0</v>
      </c>
      <c r="DB171" s="6">
        <f>SUM(DB158, -DB164)</f>
        <v>0</v>
      </c>
      <c r="DC171" s="6">
        <f>SUM(DC158, -DC164)</f>
        <v>0</v>
      </c>
      <c r="DD171" s="6">
        <f>SUM(DD158, -DD164)</f>
        <v>0</v>
      </c>
      <c r="DE171" s="6">
        <f>SUM(DE158, -DE164)</f>
        <v>0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169" t="s">
        <v>64</v>
      </c>
      <c r="CU172" s="118" t="s">
        <v>55</v>
      </c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21">
        <f>SUM(CT138, -CT142)</f>
        <v>6.6000000000000003E-2</v>
      </c>
      <c r="CU173" s="119">
        <f>SUM(CU137, -CU141)</f>
        <v>7.4899999999999994E-2</v>
      </c>
      <c r="CV173" s="6">
        <f>SUM(CV159, -CV165)</f>
        <v>0</v>
      </c>
      <c r="CW173" s="6">
        <f>SUM(CW158, -CW163)</f>
        <v>0</v>
      </c>
      <c r="CX173" s="6">
        <f>SUM(CX159, -CX165)</f>
        <v>0</v>
      </c>
      <c r="CY173" s="6">
        <f>SUM(CY159, -CY165)</f>
        <v>0</v>
      </c>
      <c r="CZ173" s="6">
        <f>SUM(CZ159, -CZ165)</f>
        <v>0</v>
      </c>
      <c r="DA173" s="6">
        <f>SUM(DA158, -DA164)</f>
        <v>0</v>
      </c>
      <c r="DB173" s="6">
        <f>SUM(DB159, -DB165)</f>
        <v>0</v>
      </c>
      <c r="DC173" s="6">
        <f>SUM(DC158, -DC163)</f>
        <v>0</v>
      </c>
      <c r="DD173" s="6">
        <f>SUM(DD159, -DD165)</f>
        <v>0</v>
      </c>
      <c r="DE173" s="6">
        <f>SUM(DE159, -DE165)</f>
        <v>0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22" t="s">
        <v>57</v>
      </c>
      <c r="CU174" s="125" t="s">
        <v>54</v>
      </c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17">
        <f>SUM(CT140, -CT143)</f>
        <v>5.91E-2</v>
      </c>
      <c r="CU175" s="119">
        <f>SUM(CU138, -CU141)</f>
        <v>6.7500000000000004E-2</v>
      </c>
      <c r="CV175" s="6">
        <f t="shared" ref="CS175:CV175" si="430">SUM(CV164, -CV171)</f>
        <v>0</v>
      </c>
      <c r="CW175" s="6">
        <f>SUM(CW164, -CW171,)</f>
        <v>0</v>
      </c>
      <c r="CX175" s="6">
        <f>SUM(CX164, -CX171,)</f>
        <v>0</v>
      </c>
      <c r="CY175" s="6">
        <f t="shared" ref="CY175:DB175" si="431">SUM(CY164, -CY171)</f>
        <v>0</v>
      </c>
      <c r="CZ175" s="6">
        <f t="shared" si="431"/>
        <v>0</v>
      </c>
      <c r="DA175" s="6">
        <f t="shared" si="431"/>
        <v>0</v>
      </c>
      <c r="DB175" s="6">
        <f t="shared" si="431"/>
        <v>0</v>
      </c>
      <c r="DC175" s="6">
        <f>SUM(DC164, -DC171,)</f>
        <v>0</v>
      </c>
      <c r="DD175" s="6">
        <f>SUM(DD164, -DD171,)</f>
        <v>0</v>
      </c>
      <c r="DE175" s="6">
        <f t="shared" ref="DE175:DH175" si="432">SUM(DE164, -DE171)</f>
        <v>0</v>
      </c>
      <c r="DF175" s="6">
        <f t="shared" si="432"/>
        <v>0</v>
      </c>
      <c r="DG175" s="6">
        <f t="shared" si="432"/>
        <v>0</v>
      </c>
      <c r="DH175" s="6">
        <f t="shared" si="432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3">SUM(DK164, -DK171)</f>
        <v>0</v>
      </c>
      <c r="DL175" s="6">
        <f t="shared" si="433"/>
        <v>0</v>
      </c>
      <c r="DM175" s="6">
        <f t="shared" si="433"/>
        <v>0</v>
      </c>
      <c r="DN175" s="6">
        <f t="shared" si="433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4">SUM(DQ164, -DQ171)</f>
        <v>0</v>
      </c>
      <c r="DR175" s="6">
        <f t="shared" si="434"/>
        <v>0</v>
      </c>
      <c r="DS175" s="6">
        <f t="shared" si="434"/>
        <v>0</v>
      </c>
      <c r="DT175" s="6">
        <f t="shared" si="434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5">SUM(DW164, -DW171)</f>
        <v>0</v>
      </c>
      <c r="DX175" s="6">
        <f t="shared" si="435"/>
        <v>0</v>
      </c>
      <c r="DY175" s="6">
        <f t="shared" si="435"/>
        <v>0</v>
      </c>
      <c r="DZ175" s="6">
        <f t="shared" si="435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36">SUM(EC164, -EC171)</f>
        <v>0</v>
      </c>
      <c r="ED175" s="6">
        <f t="shared" si="436"/>
        <v>0</v>
      </c>
      <c r="EE175" s="6">
        <f t="shared" si="436"/>
        <v>0</v>
      </c>
      <c r="EF175" s="6">
        <f t="shared" si="436"/>
        <v>0</v>
      </c>
      <c r="EG175" s="6">
        <f t="shared" si="436"/>
        <v>0</v>
      </c>
      <c r="EH175" s="6">
        <f t="shared" si="436"/>
        <v>0</v>
      </c>
      <c r="EI175" s="6">
        <f t="shared" si="436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37">SUM(EM164, -EM171)</f>
        <v>0</v>
      </c>
      <c r="EN175" s="6">
        <f t="shared" si="437"/>
        <v>0</v>
      </c>
      <c r="EO175" s="6">
        <f t="shared" si="437"/>
        <v>0</v>
      </c>
      <c r="EP175" s="6">
        <f t="shared" si="437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38">SUM(ES164, -ES171)</f>
        <v>0</v>
      </c>
      <c r="ET175" s="6">
        <f t="shared" si="438"/>
        <v>0</v>
      </c>
      <c r="EU175" s="6">
        <f t="shared" si="438"/>
        <v>0</v>
      </c>
      <c r="EV175" s="6">
        <f t="shared" si="438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39">SUM(EY164, -EY171)</f>
        <v>0</v>
      </c>
      <c r="EZ175" s="6">
        <f t="shared" si="439"/>
        <v>0</v>
      </c>
      <c r="FA175" s="6">
        <f t="shared" si="439"/>
        <v>0</v>
      </c>
      <c r="FB175" s="6">
        <f t="shared" si="439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40">SUM(FE164, -FE171)</f>
        <v>0</v>
      </c>
      <c r="FF175" s="6">
        <f t="shared" si="440"/>
        <v>0</v>
      </c>
      <c r="FG175" s="6">
        <f t="shared" si="440"/>
        <v>0</v>
      </c>
      <c r="FH175" s="6">
        <f t="shared" si="440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41">SUM(FK164, -FK171)</f>
        <v>0</v>
      </c>
      <c r="FL175" s="6">
        <f t="shared" si="441"/>
        <v>0</v>
      </c>
      <c r="FM175" s="6">
        <f t="shared" si="441"/>
        <v>0</v>
      </c>
      <c r="FN175" s="6">
        <f t="shared" si="441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42">SUM(FQ164, -FQ171)</f>
        <v>0</v>
      </c>
      <c r="FR175" s="6">
        <f t="shared" si="442"/>
        <v>0</v>
      </c>
      <c r="FS175" s="6">
        <f t="shared" si="442"/>
        <v>0</v>
      </c>
      <c r="FT175" s="6">
        <f t="shared" si="442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3">SUM(FW164, -FW171)</f>
        <v>0</v>
      </c>
      <c r="FX175" s="6">
        <f t="shared" si="443"/>
        <v>0</v>
      </c>
      <c r="FY175" s="6">
        <f t="shared" si="443"/>
        <v>0</v>
      </c>
      <c r="FZ175" s="6">
        <f t="shared" si="443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4">SUM(GC164, -GC171)</f>
        <v>0</v>
      </c>
      <c r="GD175" s="6">
        <f t="shared" si="444"/>
        <v>0</v>
      </c>
      <c r="GE175" s="6">
        <f t="shared" si="444"/>
        <v>0</v>
      </c>
      <c r="GF175" s="6">
        <f t="shared" si="444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5">SUM(GI164, -GI171)</f>
        <v>0</v>
      </c>
      <c r="GJ175" s="6">
        <f t="shared" si="445"/>
        <v>0</v>
      </c>
      <c r="GK175" s="6">
        <f t="shared" si="445"/>
        <v>0</v>
      </c>
      <c r="GL175" s="6">
        <f t="shared" si="445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6">SUM(GO164, -GO171)</f>
        <v>0</v>
      </c>
      <c r="GP175" s="6">
        <f t="shared" si="446"/>
        <v>0</v>
      </c>
      <c r="GQ175" s="6">
        <f t="shared" si="446"/>
        <v>0</v>
      </c>
      <c r="GR175" s="6">
        <f t="shared" si="446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47">SUM(GU164, -GU171)</f>
        <v>0</v>
      </c>
      <c r="GV175" s="6">
        <f t="shared" si="447"/>
        <v>0</v>
      </c>
      <c r="GW175" s="6">
        <f t="shared" si="447"/>
        <v>0</v>
      </c>
      <c r="GX175" s="6">
        <f t="shared" si="447"/>
        <v>0</v>
      </c>
      <c r="GY175" s="6">
        <f t="shared" si="447"/>
        <v>0</v>
      </c>
      <c r="GZ175" s="6">
        <f t="shared" si="447"/>
        <v>0</v>
      </c>
      <c r="HA175" s="6">
        <f t="shared" si="447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18" t="s">
        <v>55</v>
      </c>
      <c r="CU176" s="123" t="s">
        <v>47</v>
      </c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19">
        <f>SUM(CT137, -CT141)</f>
        <v>5.62E-2</v>
      </c>
      <c r="CU177" s="121">
        <f>SUM(CU139, -CU143)</f>
        <v>6.6400000000000001E-2</v>
      </c>
      <c r="CV177" s="6">
        <f>SUM(CV164, -CV170)</f>
        <v>0</v>
      </c>
      <c r="CW177" s="6">
        <f>SUM(CW164, -CW170)</f>
        <v>0</v>
      </c>
      <c r="CX177" s="6">
        <f>SUM(CX164, -CX170)</f>
        <v>0</v>
      </c>
      <c r="CY177" s="6">
        <f>SUM(CY164, -CY170)</f>
        <v>0</v>
      </c>
      <c r="CZ177" s="6">
        <f>SUM(CZ164, -CZ170,)</f>
        <v>0</v>
      </c>
      <c r="DA177" s="6">
        <f>SUM(DA165, -DA171)</f>
        <v>0</v>
      </c>
      <c r="DB177" s="6">
        <f>SUM(DB164, -DB170)</f>
        <v>0</v>
      </c>
      <c r="DC177" s="6">
        <f>SUM(DC164, -DC170)</f>
        <v>0</v>
      </c>
      <c r="DD177" s="6">
        <f>SUM(DD164, -DD170)</f>
        <v>0</v>
      </c>
      <c r="DE177" s="6">
        <f>SUM(DE164, -DE170)</f>
        <v>0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23" t="s">
        <v>47</v>
      </c>
      <c r="CU178" s="123" t="s">
        <v>46</v>
      </c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21">
        <f>SUM(CT139, -CT142)</f>
        <v>5.5400000000000005E-2</v>
      </c>
      <c r="CU179" s="248">
        <f>SUM(CU139, -CU142)</f>
        <v>6.59E-2</v>
      </c>
      <c r="CV179" s="6">
        <f>SUM(CV165, -CV171)</f>
        <v>0</v>
      </c>
      <c r="CW179" s="6">
        <f>SUM(CW164, -CW169)</f>
        <v>0</v>
      </c>
      <c r="CX179" s="6">
        <f>SUM(CX165, -CX171)</f>
        <v>0</v>
      </c>
      <c r="CY179" s="6">
        <f>SUM(CY165, -CY171)</f>
        <v>0</v>
      </c>
      <c r="CZ179" s="6">
        <f>SUM(CZ165, -CZ171)</f>
        <v>0</v>
      </c>
      <c r="DA179" s="6">
        <f>SUM(DA164, -DA170)</f>
        <v>0</v>
      </c>
      <c r="DB179" s="6">
        <f>SUM(DB165, -DB171)</f>
        <v>0</v>
      </c>
      <c r="DC179" s="6">
        <f>SUM(DC164, -DC169)</f>
        <v>0</v>
      </c>
      <c r="DD179" s="6">
        <f>SUM(DD165, -DD171)</f>
        <v>0</v>
      </c>
      <c r="DE179" s="6">
        <f>SUM(DE165, -DE171)</f>
        <v>0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89" t="s">
        <v>52</v>
      </c>
      <c r="CU180" s="122" t="s">
        <v>84</v>
      </c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16">
        <f>SUM(CT141, -CT143)</f>
        <v>5.0600000000000006E-2</v>
      </c>
      <c r="CU181" s="117">
        <f>SUM(CU140, -CU143)</f>
        <v>5.3200000000000004E-2</v>
      </c>
      <c r="CV181" s="6">
        <f t="shared" ref="CS181:CV181" si="448">SUM(CV170, -CV177)</f>
        <v>0</v>
      </c>
      <c r="CW181" s="6">
        <f>SUM(CW170, -CW177,)</f>
        <v>0</v>
      </c>
      <c r="CX181" s="6">
        <f>SUM(CX170, -CX177,)</f>
        <v>0</v>
      </c>
      <c r="CY181" s="6">
        <f t="shared" ref="CY181:DB181" si="449">SUM(CY170, -CY177)</f>
        <v>0</v>
      </c>
      <c r="CZ181" s="6">
        <f t="shared" si="449"/>
        <v>0</v>
      </c>
      <c r="DA181" s="6">
        <f t="shared" si="449"/>
        <v>0</v>
      </c>
      <c r="DB181" s="6">
        <f t="shared" si="449"/>
        <v>0</v>
      </c>
      <c r="DC181" s="6">
        <f>SUM(DC170, -DC177,)</f>
        <v>0</v>
      </c>
      <c r="DD181" s="6">
        <f>SUM(DD170, -DD177,)</f>
        <v>0</v>
      </c>
      <c r="DE181" s="6">
        <f t="shared" ref="DE181:DH181" si="450">SUM(DE170, -DE177)</f>
        <v>0</v>
      </c>
      <c r="DF181" s="6">
        <f t="shared" si="450"/>
        <v>0</v>
      </c>
      <c r="DG181" s="6">
        <f t="shared" si="450"/>
        <v>0</v>
      </c>
      <c r="DH181" s="6">
        <f t="shared" si="450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51">SUM(DK170, -DK177)</f>
        <v>0</v>
      </c>
      <c r="DL181" s="6">
        <f t="shared" si="451"/>
        <v>0</v>
      </c>
      <c r="DM181" s="6">
        <f t="shared" si="451"/>
        <v>0</v>
      </c>
      <c r="DN181" s="6">
        <f t="shared" si="451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52">SUM(DQ170, -DQ177)</f>
        <v>0</v>
      </c>
      <c r="DR181" s="6">
        <f t="shared" si="452"/>
        <v>0</v>
      </c>
      <c r="DS181" s="6">
        <f t="shared" si="452"/>
        <v>0</v>
      </c>
      <c r="DT181" s="6">
        <f t="shared" si="452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53">SUM(DW170, -DW177)</f>
        <v>0</v>
      </c>
      <c r="DX181" s="6">
        <f t="shared" si="453"/>
        <v>0</v>
      </c>
      <c r="DY181" s="6">
        <f t="shared" si="453"/>
        <v>0</v>
      </c>
      <c r="DZ181" s="6">
        <f t="shared" si="453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54">SUM(EC170, -EC177)</f>
        <v>0</v>
      </c>
      <c r="ED181" s="6">
        <f t="shared" si="454"/>
        <v>0</v>
      </c>
      <c r="EE181" s="6">
        <f t="shared" si="454"/>
        <v>0</v>
      </c>
      <c r="EF181" s="6">
        <f t="shared" si="454"/>
        <v>0</v>
      </c>
      <c r="EG181" s="6">
        <f t="shared" si="454"/>
        <v>0</v>
      </c>
      <c r="EH181" s="6">
        <f t="shared" si="454"/>
        <v>0</v>
      </c>
      <c r="EI181" s="6">
        <f t="shared" si="454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5">SUM(EM170, -EM177)</f>
        <v>0</v>
      </c>
      <c r="EN181" s="6">
        <f t="shared" si="455"/>
        <v>0</v>
      </c>
      <c r="EO181" s="6">
        <f t="shared" si="455"/>
        <v>0</v>
      </c>
      <c r="EP181" s="6">
        <f t="shared" si="455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6">SUM(ES170, -ES177)</f>
        <v>0</v>
      </c>
      <c r="ET181" s="6">
        <f t="shared" si="456"/>
        <v>0</v>
      </c>
      <c r="EU181" s="6">
        <f t="shared" si="456"/>
        <v>0</v>
      </c>
      <c r="EV181" s="6">
        <f t="shared" si="456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57">SUM(EY170, -EY177)</f>
        <v>0</v>
      </c>
      <c r="EZ181" s="6">
        <f t="shared" si="457"/>
        <v>0</v>
      </c>
      <c r="FA181" s="6">
        <f t="shared" si="457"/>
        <v>0</v>
      </c>
      <c r="FB181" s="6">
        <f t="shared" si="457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58">SUM(FE170, -FE177)</f>
        <v>0</v>
      </c>
      <c r="FF181" s="6">
        <f t="shared" si="458"/>
        <v>0</v>
      </c>
      <c r="FG181" s="6">
        <f t="shared" si="458"/>
        <v>0</v>
      </c>
      <c r="FH181" s="6">
        <f t="shared" si="458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59">SUM(FK170, -FK177)</f>
        <v>0</v>
      </c>
      <c r="FL181" s="6">
        <f t="shared" si="459"/>
        <v>0</v>
      </c>
      <c r="FM181" s="6">
        <f t="shared" si="459"/>
        <v>0</v>
      </c>
      <c r="FN181" s="6">
        <f t="shared" si="459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60">SUM(FQ170, -FQ177)</f>
        <v>0</v>
      </c>
      <c r="FR181" s="6">
        <f t="shared" si="460"/>
        <v>0</v>
      </c>
      <c r="FS181" s="6">
        <f t="shared" si="460"/>
        <v>0</v>
      </c>
      <c r="FT181" s="6">
        <f t="shared" si="460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61">SUM(FW170, -FW177)</f>
        <v>0</v>
      </c>
      <c r="FX181" s="6">
        <f t="shared" si="461"/>
        <v>0</v>
      </c>
      <c r="FY181" s="6">
        <f t="shared" si="461"/>
        <v>0</v>
      </c>
      <c r="FZ181" s="6">
        <f t="shared" si="461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62">SUM(GC170, -GC177)</f>
        <v>0</v>
      </c>
      <c r="GD181" s="6">
        <f t="shared" si="462"/>
        <v>0</v>
      </c>
      <c r="GE181" s="6">
        <f t="shared" si="462"/>
        <v>0</v>
      </c>
      <c r="GF181" s="6">
        <f t="shared" si="462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63">SUM(GI170, -GI177)</f>
        <v>0</v>
      </c>
      <c r="GJ181" s="6">
        <f t="shared" si="463"/>
        <v>0</v>
      </c>
      <c r="GK181" s="6">
        <f t="shared" si="463"/>
        <v>0</v>
      </c>
      <c r="GL181" s="6">
        <f t="shared" si="463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64">SUM(GO170, -GO177)</f>
        <v>0</v>
      </c>
      <c r="GP181" s="6">
        <f t="shared" si="464"/>
        <v>0</v>
      </c>
      <c r="GQ181" s="6">
        <f t="shared" si="464"/>
        <v>0</v>
      </c>
      <c r="GR181" s="6">
        <f t="shared" si="464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5">SUM(GU170, -GU177)</f>
        <v>0</v>
      </c>
      <c r="GV181" s="6">
        <f t="shared" si="465"/>
        <v>0</v>
      </c>
      <c r="GW181" s="6">
        <f t="shared" si="465"/>
        <v>0</v>
      </c>
      <c r="GX181" s="6">
        <f t="shared" si="465"/>
        <v>0</v>
      </c>
      <c r="GY181" s="6">
        <f t="shared" si="465"/>
        <v>0</v>
      </c>
      <c r="GZ181" s="6">
        <f t="shared" si="465"/>
        <v>0</v>
      </c>
      <c r="HA181" s="6">
        <f t="shared" si="465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18" t="s">
        <v>60</v>
      </c>
      <c r="CU182" s="123" t="s">
        <v>44</v>
      </c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6">SUM(CD136, -CD137)</f>
        <v>5.4199999999999998E-2</v>
      </c>
      <c r="CE183" s="145">
        <f t="shared" si="466"/>
        <v>5.57E-2</v>
      </c>
      <c r="CF183" s="119">
        <f t="shared" si="466"/>
        <v>6.1299999999999993E-2</v>
      </c>
      <c r="CG183" s="179">
        <f t="shared" si="466"/>
        <v>6.88E-2</v>
      </c>
      <c r="CH183" s="149">
        <f t="shared" si="466"/>
        <v>6.6700000000000009E-2</v>
      </c>
      <c r="CI183" s="117">
        <f t="shared" si="466"/>
        <v>6.6099999999999992E-2</v>
      </c>
      <c r="CJ183" s="179">
        <f t="shared" si="466"/>
        <v>5.2999999999999999E-2</v>
      </c>
      <c r="CK183" s="149">
        <f t="shared" si="466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21">
        <f>SUM(CT137, -CT140)</f>
        <v>4.7700000000000006E-2</v>
      </c>
      <c r="CU183" s="121">
        <f>SUM(CU139, -CU141)</f>
        <v>5.28E-2</v>
      </c>
      <c r="CV183" s="6">
        <f>SUM(CV170, -CV176)</f>
        <v>0</v>
      </c>
      <c r="CW183" s="6">
        <f>SUM(CW170, -CW176)</f>
        <v>0</v>
      </c>
      <c r="CX183" s="6">
        <f>SUM(CX170, -CX176)</f>
        <v>0</v>
      </c>
      <c r="CY183" s="6">
        <f>SUM(CY170, -CY176)</f>
        <v>0</v>
      </c>
      <c r="CZ183" s="6">
        <f>SUM(CZ170, -CZ176,)</f>
        <v>0</v>
      </c>
      <c r="DA183" s="6">
        <f>SUM(DA171, -DA177)</f>
        <v>0</v>
      </c>
      <c r="DB183" s="6">
        <f>SUM(DB170, -DB176)</f>
        <v>0</v>
      </c>
      <c r="DC183" s="6">
        <f>SUM(DC170, -DC176)</f>
        <v>0</v>
      </c>
      <c r="DD183" s="6">
        <f>SUM(DD170, -DD176)</f>
        <v>0</v>
      </c>
      <c r="DE183" s="6">
        <f>SUM(DE170, -DE176)</f>
        <v>0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25" t="s">
        <v>54</v>
      </c>
      <c r="CU184" s="122" t="s">
        <v>57</v>
      </c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67">SUM(CC137, -CC141)</f>
        <v>3.7400000000000003E-2</v>
      </c>
      <c r="CD185" s="180">
        <f t="shared" si="467"/>
        <v>3.95E-2</v>
      </c>
      <c r="CE185" s="147">
        <f t="shared" si="467"/>
        <v>3.9199999999999999E-2</v>
      </c>
      <c r="CF185" s="121">
        <f t="shared" si="467"/>
        <v>5.1799999999999999E-2</v>
      </c>
      <c r="CG185" s="180">
        <f t="shared" si="467"/>
        <v>4.3900000000000002E-2</v>
      </c>
      <c r="CH185" s="147">
        <f t="shared" si="467"/>
        <v>5.2000000000000005E-2</v>
      </c>
      <c r="CI185" s="121">
        <f t="shared" si="467"/>
        <v>4.9000000000000002E-2</v>
      </c>
      <c r="CJ185" s="180">
        <f t="shared" si="467"/>
        <v>3.6900000000000002E-2</v>
      </c>
      <c r="CK185" s="147">
        <f t="shared" si="467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19">
        <f>SUM(CT138, -CT141)</f>
        <v>3.85E-2</v>
      </c>
      <c r="CU185" s="117">
        <f>SUM(CU140, -CU142)</f>
        <v>5.2700000000000004E-2</v>
      </c>
      <c r="CV185" s="6">
        <f>SUM(CV171, -CV177)</f>
        <v>0</v>
      </c>
      <c r="CW185" s="6">
        <f>SUM(CW170, -CW175)</f>
        <v>0</v>
      </c>
      <c r="CX185" s="6">
        <f>SUM(CX171, -CX177)</f>
        <v>0</v>
      </c>
      <c r="CY185" s="6">
        <f>SUM(CY171, -CY177)</f>
        <v>0</v>
      </c>
      <c r="CZ185" s="6">
        <f>SUM(CZ171, -CZ177)</f>
        <v>0</v>
      </c>
      <c r="DA185" s="6">
        <f>SUM(DA170, -DA176)</f>
        <v>0</v>
      </c>
      <c r="DB185" s="6">
        <f>SUM(DB171, -DB177)</f>
        <v>0</v>
      </c>
      <c r="DC185" s="6">
        <f>SUM(DC170, -DC175)</f>
        <v>0</v>
      </c>
      <c r="DD185" s="6">
        <f>SUM(DD171, -DD177)</f>
        <v>0</v>
      </c>
      <c r="DE185" s="6">
        <f>SUM(DE171, -DE177)</f>
        <v>0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22" t="s">
        <v>84</v>
      </c>
      <c r="CU186" s="122" t="s">
        <v>51</v>
      </c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17">
        <f>SUM(CT140, -CT142)</f>
        <v>3.6000000000000004E-2</v>
      </c>
      <c r="CU187" s="121">
        <f>SUM(CU140, -CU141)</f>
        <v>3.9600000000000003E-2</v>
      </c>
      <c r="CV187" s="6">
        <f t="shared" ref="CS187:CV187" si="468">SUM(CV176, -CV183)</f>
        <v>0</v>
      </c>
      <c r="CW187" s="6">
        <f>SUM(CW176, -CW183,)</f>
        <v>0</v>
      </c>
      <c r="CX187" s="6">
        <f>SUM(CX176, -CX183,)</f>
        <v>0</v>
      </c>
      <c r="CY187" s="6">
        <f t="shared" ref="CY187:DB187" si="469">SUM(CY176, -CY183)</f>
        <v>0</v>
      </c>
      <c r="CZ187" s="6">
        <f t="shared" si="469"/>
        <v>0</v>
      </c>
      <c r="DA187" s="6">
        <f t="shared" si="469"/>
        <v>0</v>
      </c>
      <c r="DB187" s="6">
        <f t="shared" si="469"/>
        <v>0</v>
      </c>
      <c r="DC187" s="6">
        <f>SUM(DC176, -DC183,)</f>
        <v>0</v>
      </c>
      <c r="DD187" s="6">
        <f>SUM(DD176, -DD183,)</f>
        <v>0</v>
      </c>
      <c r="DE187" s="6">
        <f t="shared" ref="DE187:DH187" si="470">SUM(DE176, -DE183)</f>
        <v>0</v>
      </c>
      <c r="DF187" s="6">
        <f t="shared" si="470"/>
        <v>0</v>
      </c>
      <c r="DG187" s="6">
        <f t="shared" si="470"/>
        <v>0</v>
      </c>
      <c r="DH187" s="6">
        <f t="shared" si="470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71">SUM(DK176, -DK183)</f>
        <v>0</v>
      </c>
      <c r="DL187" s="6">
        <f t="shared" si="471"/>
        <v>0</v>
      </c>
      <c r="DM187" s="6">
        <f t="shared" si="471"/>
        <v>0</v>
      </c>
      <c r="DN187" s="6">
        <f t="shared" si="471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72">SUM(DQ176, -DQ183)</f>
        <v>0</v>
      </c>
      <c r="DR187" s="6">
        <f t="shared" si="472"/>
        <v>0</v>
      </c>
      <c r="DS187" s="6">
        <f t="shared" si="472"/>
        <v>0</v>
      </c>
      <c r="DT187" s="6">
        <f t="shared" si="472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73">SUM(DW176, -DW183)</f>
        <v>0</v>
      </c>
      <c r="DX187" s="6">
        <f t="shared" si="473"/>
        <v>0</v>
      </c>
      <c r="DY187" s="6">
        <f t="shared" si="473"/>
        <v>0</v>
      </c>
      <c r="DZ187" s="6">
        <f t="shared" si="473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74">SUM(EC176, -EC183)</f>
        <v>0</v>
      </c>
      <c r="ED187" s="6">
        <f t="shared" si="474"/>
        <v>0</v>
      </c>
      <c r="EE187" s="6">
        <f t="shared" si="474"/>
        <v>0</v>
      </c>
      <c r="EF187" s="6">
        <f t="shared" si="474"/>
        <v>0</v>
      </c>
      <c r="EG187" s="6">
        <f t="shared" si="474"/>
        <v>0</v>
      </c>
      <c r="EH187" s="6">
        <f t="shared" si="474"/>
        <v>0</v>
      </c>
      <c r="EI187" s="6">
        <f t="shared" si="474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75">SUM(EM176, -EM183)</f>
        <v>0</v>
      </c>
      <c r="EN187" s="6">
        <f t="shared" si="475"/>
        <v>0</v>
      </c>
      <c r="EO187" s="6">
        <f t="shared" si="475"/>
        <v>0</v>
      </c>
      <c r="EP187" s="6">
        <f t="shared" si="475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6">SUM(ES176, -ES183)</f>
        <v>0</v>
      </c>
      <c r="ET187" s="6">
        <f t="shared" si="476"/>
        <v>0</v>
      </c>
      <c r="EU187" s="6">
        <f t="shared" si="476"/>
        <v>0</v>
      </c>
      <c r="EV187" s="6">
        <f t="shared" si="476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7">SUM(EY176, -EY183)</f>
        <v>0</v>
      </c>
      <c r="EZ187" s="6">
        <f t="shared" si="477"/>
        <v>0</v>
      </c>
      <c r="FA187" s="6">
        <f t="shared" si="477"/>
        <v>0</v>
      </c>
      <c r="FB187" s="6">
        <f t="shared" si="477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8">SUM(FE176, -FE183)</f>
        <v>0</v>
      </c>
      <c r="FF187" s="6">
        <f t="shared" si="478"/>
        <v>0</v>
      </c>
      <c r="FG187" s="6">
        <f t="shared" si="478"/>
        <v>0</v>
      </c>
      <c r="FH187" s="6">
        <f t="shared" si="478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9">SUM(FK176, -FK183)</f>
        <v>0</v>
      </c>
      <c r="FL187" s="6">
        <f t="shared" si="479"/>
        <v>0</v>
      </c>
      <c r="FM187" s="6">
        <f t="shared" si="479"/>
        <v>0</v>
      </c>
      <c r="FN187" s="6">
        <f t="shared" si="479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80">SUM(FQ176, -FQ183)</f>
        <v>0</v>
      </c>
      <c r="FR187" s="6">
        <f t="shared" si="480"/>
        <v>0</v>
      </c>
      <c r="FS187" s="6">
        <f t="shared" si="480"/>
        <v>0</v>
      </c>
      <c r="FT187" s="6">
        <f t="shared" si="480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81">SUM(FW176, -FW183)</f>
        <v>0</v>
      </c>
      <c r="FX187" s="6">
        <f t="shared" si="481"/>
        <v>0</v>
      </c>
      <c r="FY187" s="6">
        <f t="shared" si="481"/>
        <v>0</v>
      </c>
      <c r="FZ187" s="6">
        <f t="shared" si="481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82">SUM(GC176, -GC183)</f>
        <v>0</v>
      </c>
      <c r="GD187" s="6">
        <f t="shared" si="482"/>
        <v>0</v>
      </c>
      <c r="GE187" s="6">
        <f t="shared" si="482"/>
        <v>0</v>
      </c>
      <c r="GF187" s="6">
        <f t="shared" si="482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83">SUM(GI176, -GI183)</f>
        <v>0</v>
      </c>
      <c r="GJ187" s="6">
        <f t="shared" si="483"/>
        <v>0</v>
      </c>
      <c r="GK187" s="6">
        <f t="shared" si="483"/>
        <v>0</v>
      </c>
      <c r="GL187" s="6">
        <f t="shared" si="483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84">SUM(GO176, -GO183)</f>
        <v>0</v>
      </c>
      <c r="GP187" s="6">
        <f t="shared" si="484"/>
        <v>0</v>
      </c>
      <c r="GQ187" s="6">
        <f t="shared" si="484"/>
        <v>0</v>
      </c>
      <c r="GR187" s="6">
        <f t="shared" si="484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5">SUM(GU176, -GU183)</f>
        <v>0</v>
      </c>
      <c r="GV187" s="6">
        <f t="shared" si="485"/>
        <v>0</v>
      </c>
      <c r="GW187" s="6">
        <f t="shared" si="485"/>
        <v>0</v>
      </c>
      <c r="GX187" s="6">
        <f t="shared" si="485"/>
        <v>0</v>
      </c>
      <c r="GY187" s="6">
        <f t="shared" si="485"/>
        <v>0</v>
      </c>
      <c r="GZ187" s="6">
        <f t="shared" si="485"/>
        <v>0</v>
      </c>
      <c r="HA187" s="6">
        <f t="shared" si="485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169" t="s">
        <v>59</v>
      </c>
      <c r="CU188" s="118" t="s">
        <v>60</v>
      </c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16">
        <f>SUM(CT138, -CT140)</f>
        <v>0.03</v>
      </c>
      <c r="CU189" s="121">
        <f>SUM(CU137, -CU140)</f>
        <v>3.5299999999999998E-2</v>
      </c>
      <c r="CV189" s="6">
        <f>SUM(CV176, -CV182)</f>
        <v>0</v>
      </c>
      <c r="CW189" s="6">
        <f>SUM(CW176, -CW182)</f>
        <v>0</v>
      </c>
      <c r="CX189" s="6">
        <f>SUM(CX176, -CX182)</f>
        <v>0</v>
      </c>
      <c r="CY189" s="6">
        <f>SUM(CY176, -CY182)</f>
        <v>0</v>
      </c>
      <c r="CZ189" s="6">
        <f>SUM(CZ176, -CZ182,)</f>
        <v>0</v>
      </c>
      <c r="DA189" s="6">
        <f>SUM(DA177, -DA183)</f>
        <v>0</v>
      </c>
      <c r="DB189" s="6">
        <f>SUM(DB176, -DB182)</f>
        <v>0</v>
      </c>
      <c r="DC189" s="6">
        <f>SUM(DC176, -DC182)</f>
        <v>0</v>
      </c>
      <c r="DD189" s="6">
        <f>SUM(DD176, -DD182)</f>
        <v>0</v>
      </c>
      <c r="DE189" s="6">
        <f>SUM(DE176, -DE182)</f>
        <v>0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18" t="s">
        <v>49</v>
      </c>
      <c r="CU190" s="169" t="s">
        <v>59</v>
      </c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21">
        <f>SUM(CT137, -CT139)</f>
        <v>2.8300000000000002E-2</v>
      </c>
      <c r="CU191" s="116">
        <f>SUM(CU138, -CU140)</f>
        <v>2.7900000000000001E-2</v>
      </c>
      <c r="CV191" s="6">
        <f>SUM(CV177, -CV183)</f>
        <v>0</v>
      </c>
      <c r="CW191" s="6">
        <f>SUM(CW176, -CW181)</f>
        <v>0</v>
      </c>
      <c r="CX191" s="6">
        <f>SUM(CX177, -CX183)</f>
        <v>0</v>
      </c>
      <c r="CY191" s="6">
        <f>SUM(CY177, -CY183)</f>
        <v>0</v>
      </c>
      <c r="CZ191" s="6">
        <f>SUM(CZ177, -CZ183)</f>
        <v>0</v>
      </c>
      <c r="DA191" s="6">
        <f>SUM(DA176, -DA182)</f>
        <v>0</v>
      </c>
      <c r="DB191" s="6">
        <f>SUM(DB177, -DB183)</f>
        <v>0</v>
      </c>
      <c r="DC191" s="6">
        <f>SUM(DC176, -DC181)</f>
        <v>0</v>
      </c>
      <c r="DD191" s="6">
        <f>SUM(DD177, -DD183)</f>
        <v>0</v>
      </c>
      <c r="DE191" s="6">
        <f>SUM(DE177, -DE183)</f>
        <v>0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23" t="s">
        <v>44</v>
      </c>
      <c r="CU192" s="118" t="s">
        <v>49</v>
      </c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21">
        <f>SUM(CT139, -CT141)</f>
        <v>2.7900000000000001E-2</v>
      </c>
      <c r="CU193" s="121">
        <f>SUM(CU137, -CU139)</f>
        <v>2.2100000000000002E-2</v>
      </c>
      <c r="CV193" s="6">
        <f t="shared" ref="CS193:CV193" si="486">SUM(CV182, -CV189)</f>
        <v>0</v>
      </c>
      <c r="CW193" s="6">
        <f>SUM(CW182, -CW189,)</f>
        <v>0</v>
      </c>
      <c r="CX193" s="6">
        <f>SUM(CX182, -CX189,)</f>
        <v>0</v>
      </c>
      <c r="CY193" s="6">
        <f t="shared" ref="CY193:DB193" si="487">SUM(CY182, -CY189)</f>
        <v>0</v>
      </c>
      <c r="CZ193" s="6">
        <f t="shared" si="487"/>
        <v>0</v>
      </c>
      <c r="DA193" s="6">
        <f t="shared" si="487"/>
        <v>0</v>
      </c>
      <c r="DB193" s="6">
        <f t="shared" si="487"/>
        <v>0</v>
      </c>
      <c r="DC193" s="6">
        <f>SUM(DC182, -DC189,)</f>
        <v>0</v>
      </c>
      <c r="DD193" s="6">
        <f>SUM(DD182, -DD189,)</f>
        <v>0</v>
      </c>
      <c r="DE193" s="6">
        <f t="shared" ref="DE193:DH193" si="488">SUM(DE182, -DE189)</f>
        <v>0</v>
      </c>
      <c r="DF193" s="6">
        <f t="shared" si="488"/>
        <v>0</v>
      </c>
      <c r="DG193" s="6">
        <f t="shared" si="488"/>
        <v>0</v>
      </c>
      <c r="DH193" s="6">
        <f t="shared" si="488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89">SUM(DK182, -DK189)</f>
        <v>0</v>
      </c>
      <c r="DL193" s="6">
        <f t="shared" si="489"/>
        <v>0</v>
      </c>
      <c r="DM193" s="6">
        <f t="shared" si="489"/>
        <v>0</v>
      </c>
      <c r="DN193" s="6">
        <f t="shared" si="489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90">SUM(DQ182, -DQ189)</f>
        <v>0</v>
      </c>
      <c r="DR193" s="6">
        <f t="shared" si="490"/>
        <v>0</v>
      </c>
      <c r="DS193" s="6">
        <f t="shared" si="490"/>
        <v>0</v>
      </c>
      <c r="DT193" s="6">
        <f t="shared" si="490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91">SUM(DW182, -DW189)</f>
        <v>0</v>
      </c>
      <c r="DX193" s="6">
        <f t="shared" si="491"/>
        <v>0</v>
      </c>
      <c r="DY193" s="6">
        <f t="shared" si="491"/>
        <v>0</v>
      </c>
      <c r="DZ193" s="6">
        <f t="shared" si="491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92">SUM(EC182, -EC189)</f>
        <v>0</v>
      </c>
      <c r="ED193" s="6">
        <f t="shared" si="492"/>
        <v>0</v>
      </c>
      <c r="EE193" s="6">
        <f t="shared" si="492"/>
        <v>0</v>
      </c>
      <c r="EF193" s="6">
        <f t="shared" si="492"/>
        <v>0</v>
      </c>
      <c r="EG193" s="6">
        <f t="shared" si="492"/>
        <v>0</v>
      </c>
      <c r="EH193" s="6">
        <f t="shared" si="492"/>
        <v>0</v>
      </c>
      <c r="EI193" s="6">
        <f t="shared" si="492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93">SUM(EM182, -EM189)</f>
        <v>0</v>
      </c>
      <c r="EN193" s="6">
        <f t="shared" si="493"/>
        <v>0</v>
      </c>
      <c r="EO193" s="6">
        <f t="shared" si="493"/>
        <v>0</v>
      </c>
      <c r="EP193" s="6">
        <f t="shared" si="493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4">SUM(ES182, -ES189)</f>
        <v>0</v>
      </c>
      <c r="ET193" s="6">
        <f t="shared" si="494"/>
        <v>0</v>
      </c>
      <c r="EU193" s="6">
        <f t="shared" si="494"/>
        <v>0</v>
      </c>
      <c r="EV193" s="6">
        <f t="shared" si="494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5">SUM(EY182, -EY189)</f>
        <v>0</v>
      </c>
      <c r="EZ193" s="6">
        <f t="shared" si="495"/>
        <v>0</v>
      </c>
      <c r="FA193" s="6">
        <f t="shared" si="495"/>
        <v>0</v>
      </c>
      <c r="FB193" s="6">
        <f t="shared" si="495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6">SUM(FE182, -FE189)</f>
        <v>0</v>
      </c>
      <c r="FF193" s="6">
        <f t="shared" si="496"/>
        <v>0</v>
      </c>
      <c r="FG193" s="6">
        <f t="shared" si="496"/>
        <v>0</v>
      </c>
      <c r="FH193" s="6">
        <f t="shared" si="496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7">SUM(FK182, -FK189)</f>
        <v>0</v>
      </c>
      <c r="FL193" s="6">
        <f t="shared" si="497"/>
        <v>0</v>
      </c>
      <c r="FM193" s="6">
        <f t="shared" si="497"/>
        <v>0</v>
      </c>
      <c r="FN193" s="6">
        <f t="shared" si="497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8">SUM(FQ182, -FQ189)</f>
        <v>0</v>
      </c>
      <c r="FR193" s="6">
        <f t="shared" si="498"/>
        <v>0</v>
      </c>
      <c r="FS193" s="6">
        <f t="shared" si="498"/>
        <v>0</v>
      </c>
      <c r="FT193" s="6">
        <f t="shared" si="498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99">SUM(FW182, -FW189)</f>
        <v>0</v>
      </c>
      <c r="FX193" s="6">
        <f t="shared" si="499"/>
        <v>0</v>
      </c>
      <c r="FY193" s="6">
        <f t="shared" si="499"/>
        <v>0</v>
      </c>
      <c r="FZ193" s="6">
        <f t="shared" si="499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00">SUM(GC182, -GC189)</f>
        <v>0</v>
      </c>
      <c r="GD193" s="6">
        <f t="shared" si="500"/>
        <v>0</v>
      </c>
      <c r="GE193" s="6">
        <f t="shared" si="500"/>
        <v>0</v>
      </c>
      <c r="GF193" s="6">
        <f t="shared" si="500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1">SUM(GI182, -GI189)</f>
        <v>0</v>
      </c>
      <c r="GJ193" s="6">
        <f t="shared" si="501"/>
        <v>0</v>
      </c>
      <c r="GK193" s="6">
        <f t="shared" si="501"/>
        <v>0</v>
      </c>
      <c r="GL193" s="6">
        <f t="shared" si="501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2">SUM(GO182, -GO189)</f>
        <v>0</v>
      </c>
      <c r="GP193" s="6">
        <f t="shared" si="502"/>
        <v>0</v>
      </c>
      <c r="GQ193" s="6">
        <f t="shared" si="502"/>
        <v>0</v>
      </c>
      <c r="GR193" s="6">
        <f t="shared" si="502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3">SUM(GU182, -GU189)</f>
        <v>0</v>
      </c>
      <c r="GV193" s="6">
        <f t="shared" si="503"/>
        <v>0</v>
      </c>
      <c r="GW193" s="6">
        <f t="shared" si="503"/>
        <v>0</v>
      </c>
      <c r="GX193" s="6">
        <f t="shared" si="503"/>
        <v>0</v>
      </c>
      <c r="GY193" s="6">
        <f t="shared" si="503"/>
        <v>0</v>
      </c>
      <c r="GZ193" s="6">
        <f t="shared" si="503"/>
        <v>0</v>
      </c>
      <c r="HA193" s="6">
        <f t="shared" si="503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89" t="s">
        <v>53</v>
      </c>
      <c r="CU194" s="169" t="s">
        <v>48</v>
      </c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17">
        <f>SUM(CT141, -CT142)</f>
        <v>2.75E-2</v>
      </c>
      <c r="CU195" s="121">
        <f>SUM(CU138, -CU139)</f>
        <v>1.4700000000000001E-2</v>
      </c>
      <c r="CV195" s="6">
        <f>SUM(CV182, -CV188)</f>
        <v>0</v>
      </c>
      <c r="CW195" s="6">
        <f>SUM(CW182, -CW188)</f>
        <v>0</v>
      </c>
      <c r="CX195" s="6">
        <f>SUM(CX182, -CX188)</f>
        <v>0</v>
      </c>
      <c r="CY195" s="6">
        <f>SUM(CY182, -CY188)</f>
        <v>0</v>
      </c>
      <c r="CZ195" s="6">
        <f>SUM(CZ182, -CZ188,)</f>
        <v>0</v>
      </c>
      <c r="DA195" s="6">
        <f>SUM(DA183, -DA189)</f>
        <v>0</v>
      </c>
      <c r="DB195" s="6">
        <f>SUM(DB182, -DB188)</f>
        <v>0</v>
      </c>
      <c r="DC195" s="6">
        <f>SUM(DC182, -DC188)</f>
        <v>0</v>
      </c>
      <c r="DD195" s="6">
        <f>SUM(DD182, -DD188)</f>
        <v>0</v>
      </c>
      <c r="DE195" s="6">
        <f>SUM(DE182, -DE188)</f>
        <v>0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24" t="s">
        <v>63</v>
      </c>
      <c r="CU196" s="189" t="s">
        <v>53</v>
      </c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17">
        <f>SUM(CT142, -CT143)</f>
        <v>2.3100000000000002E-2</v>
      </c>
      <c r="CU197" s="117">
        <f>SUM(CU141, -CU143)</f>
        <v>1.3600000000000001E-2</v>
      </c>
      <c r="CV197" s="6">
        <f>SUM(CV183, -CV189)</f>
        <v>0</v>
      </c>
      <c r="CW197" s="6">
        <f>SUM(CW182, -CW187)</f>
        <v>0</v>
      </c>
      <c r="CX197" s="6">
        <f>SUM(CX183, -CX189)</f>
        <v>0</v>
      </c>
      <c r="CY197" s="6">
        <f>SUM(CY183, -CY189)</f>
        <v>0</v>
      </c>
      <c r="CZ197" s="6">
        <f>SUM(CZ183, -CZ189)</f>
        <v>0</v>
      </c>
      <c r="DA197" s="6">
        <f>SUM(DA182, -DA188)</f>
        <v>0</v>
      </c>
      <c r="DB197" s="6">
        <f>SUM(DB183, -DB189)</f>
        <v>0</v>
      </c>
      <c r="DC197" s="6">
        <f>SUM(DC182, -DC187)</f>
        <v>0</v>
      </c>
      <c r="DD197" s="6">
        <f>SUM(DD183, -DD189)</f>
        <v>0</v>
      </c>
      <c r="DE197" s="6">
        <f>SUM(DE183, -DE189)</f>
        <v>0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23" t="s">
        <v>45</v>
      </c>
      <c r="CU198" s="123" t="s">
        <v>45</v>
      </c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209">
        <f>SUM(CT139, -CT140)</f>
        <v>1.9400000000000001E-2</v>
      </c>
      <c r="CU199" s="209">
        <f>SUM(CU139, -CU140)</f>
        <v>1.32E-2</v>
      </c>
      <c r="CV199" s="6">
        <f>SUM(CV185, -CV191)</f>
        <v>0</v>
      </c>
      <c r="CW199" s="6">
        <f>SUM(CW184, -CW189)</f>
        <v>0</v>
      </c>
      <c r="CX199" s="6">
        <f>SUM(CX185, -CX191)</f>
        <v>0</v>
      </c>
      <c r="CY199" s="6">
        <f>SUM(CY185, -CY191)</f>
        <v>0</v>
      </c>
      <c r="CZ199" s="6">
        <f>SUM(CZ185, -CZ191)</f>
        <v>0</v>
      </c>
      <c r="DA199" s="6">
        <f>SUM(DA184, -DA190)</f>
        <v>0</v>
      </c>
      <c r="DB199" s="6">
        <f>SUM(DB185, -DB191)</f>
        <v>0</v>
      </c>
      <c r="DC199" s="6">
        <f>SUM(DC184, -DC189)</f>
        <v>0</v>
      </c>
      <c r="DD199" s="6">
        <f>SUM(DD185, -DD191)</f>
        <v>0</v>
      </c>
      <c r="DE199" s="6">
        <f>SUM(DE185, -DE191)</f>
        <v>0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18" t="s">
        <v>68</v>
      </c>
      <c r="CU200" s="189" t="s">
        <v>52</v>
      </c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17">
        <f>SUM(CT137, -CT138)</f>
        <v>1.7700000000000004E-2</v>
      </c>
      <c r="CU201" s="116">
        <f>SUM(CU141, -CU142)</f>
        <v>1.3100000000000001E-2</v>
      </c>
      <c r="CV201" s="6">
        <f t="shared" ref="CS201:CV201" si="504">SUM(CV190, -CV197)</f>
        <v>0</v>
      </c>
      <c r="CW201" s="6">
        <f>SUM(CW190, -CW197,)</f>
        <v>0</v>
      </c>
      <c r="CX201" s="6">
        <f>SUM(CX190, -CX197,)</f>
        <v>0</v>
      </c>
      <c r="CY201" s="6">
        <f t="shared" ref="CY201:DB201" si="505">SUM(CY190, -CY197)</f>
        <v>0</v>
      </c>
      <c r="CZ201" s="6">
        <f t="shared" si="505"/>
        <v>0</v>
      </c>
      <c r="DA201" s="6">
        <f t="shared" si="505"/>
        <v>0</v>
      </c>
      <c r="DB201" s="6">
        <f t="shared" si="505"/>
        <v>0</v>
      </c>
      <c r="DC201" s="6">
        <f>SUM(DC190, -DC197,)</f>
        <v>0</v>
      </c>
      <c r="DD201" s="6">
        <f>SUM(DD190, -DD197,)</f>
        <v>0</v>
      </c>
      <c r="DE201" s="6">
        <f t="shared" ref="DE201:DH201" si="506">SUM(DE190, -DE197)</f>
        <v>0</v>
      </c>
      <c r="DF201" s="6">
        <f t="shared" si="506"/>
        <v>0</v>
      </c>
      <c r="DG201" s="6">
        <f t="shared" si="506"/>
        <v>0</v>
      </c>
      <c r="DH201" s="6">
        <f t="shared" si="506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507">SUM(DK190, -DK197)</f>
        <v>0</v>
      </c>
      <c r="DL201" s="6">
        <f t="shared" si="507"/>
        <v>0</v>
      </c>
      <c r="DM201" s="6">
        <f t="shared" si="507"/>
        <v>0</v>
      </c>
      <c r="DN201" s="6">
        <f t="shared" si="507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508">SUM(DQ190, -DQ197)</f>
        <v>0</v>
      </c>
      <c r="DR201" s="6">
        <f t="shared" si="508"/>
        <v>0</v>
      </c>
      <c r="DS201" s="6">
        <f t="shared" si="508"/>
        <v>0</v>
      </c>
      <c r="DT201" s="6">
        <f t="shared" si="508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509">SUM(DW190, -DW197)</f>
        <v>0</v>
      </c>
      <c r="DX201" s="6">
        <f t="shared" si="509"/>
        <v>0</v>
      </c>
      <c r="DY201" s="6">
        <f t="shared" si="509"/>
        <v>0</v>
      </c>
      <c r="DZ201" s="6">
        <f t="shared" si="509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510">SUM(EC190, -EC197)</f>
        <v>0</v>
      </c>
      <c r="ED201" s="6">
        <f t="shared" si="510"/>
        <v>0</v>
      </c>
      <c r="EE201" s="6">
        <f t="shared" si="510"/>
        <v>0</v>
      </c>
      <c r="EF201" s="6">
        <f t="shared" si="510"/>
        <v>0</v>
      </c>
      <c r="EG201" s="6">
        <f t="shared" si="510"/>
        <v>0</v>
      </c>
      <c r="EH201" s="6">
        <f t="shared" si="510"/>
        <v>0</v>
      </c>
      <c r="EI201" s="6">
        <f t="shared" si="510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11">SUM(EM190, -EM197)</f>
        <v>0</v>
      </c>
      <c r="EN201" s="6">
        <f t="shared" si="511"/>
        <v>0</v>
      </c>
      <c r="EO201" s="6">
        <f t="shared" si="511"/>
        <v>0</v>
      </c>
      <c r="EP201" s="6">
        <f t="shared" si="511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2">SUM(ES190, -ES197)</f>
        <v>0</v>
      </c>
      <c r="ET201" s="6">
        <f t="shared" si="512"/>
        <v>0</v>
      </c>
      <c r="EU201" s="6">
        <f t="shared" si="512"/>
        <v>0</v>
      </c>
      <c r="EV201" s="6">
        <f t="shared" si="512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13">SUM(EY190, -EY197)</f>
        <v>0</v>
      </c>
      <c r="EZ201" s="6">
        <f t="shared" si="513"/>
        <v>0</v>
      </c>
      <c r="FA201" s="6">
        <f t="shared" si="513"/>
        <v>0</v>
      </c>
      <c r="FB201" s="6">
        <f t="shared" si="513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14">SUM(FE190, -FE197)</f>
        <v>0</v>
      </c>
      <c r="FF201" s="6">
        <f t="shared" si="514"/>
        <v>0</v>
      </c>
      <c r="FG201" s="6">
        <f t="shared" si="514"/>
        <v>0</v>
      </c>
      <c r="FH201" s="6">
        <f t="shared" si="514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15">SUM(FK190, -FK197)</f>
        <v>0</v>
      </c>
      <c r="FL201" s="6">
        <f t="shared" si="515"/>
        <v>0</v>
      </c>
      <c r="FM201" s="6">
        <f t="shared" si="515"/>
        <v>0</v>
      </c>
      <c r="FN201" s="6">
        <f t="shared" si="515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16">SUM(FQ190, -FQ197)</f>
        <v>0</v>
      </c>
      <c r="FR201" s="6">
        <f t="shared" si="516"/>
        <v>0</v>
      </c>
      <c r="FS201" s="6">
        <f t="shared" si="516"/>
        <v>0</v>
      </c>
      <c r="FT201" s="6">
        <f t="shared" si="516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7">SUM(FW190, -FW197)</f>
        <v>0</v>
      </c>
      <c r="FX201" s="6">
        <f t="shared" si="517"/>
        <v>0</v>
      </c>
      <c r="FY201" s="6">
        <f t="shared" si="517"/>
        <v>0</v>
      </c>
      <c r="FZ201" s="6">
        <f t="shared" si="517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8">SUM(GC190, -GC197)</f>
        <v>0</v>
      </c>
      <c r="GD201" s="6">
        <f t="shared" si="518"/>
        <v>0</v>
      </c>
      <c r="GE201" s="6">
        <f t="shared" si="518"/>
        <v>0</v>
      </c>
      <c r="GF201" s="6">
        <f t="shared" si="518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9">SUM(GI190, -GI197)</f>
        <v>0</v>
      </c>
      <c r="GJ201" s="6">
        <f t="shared" si="519"/>
        <v>0</v>
      </c>
      <c r="GK201" s="6">
        <f t="shared" si="519"/>
        <v>0</v>
      </c>
      <c r="GL201" s="6">
        <f t="shared" si="519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20">SUM(GO190, -GO197)</f>
        <v>0</v>
      </c>
      <c r="GP201" s="6">
        <f t="shared" si="520"/>
        <v>0</v>
      </c>
      <c r="GQ201" s="6">
        <f t="shared" si="520"/>
        <v>0</v>
      </c>
      <c r="GR201" s="6">
        <f t="shared" si="520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21">SUM(GU190, -GU197)</f>
        <v>0</v>
      </c>
      <c r="GV201" s="6">
        <f t="shared" si="521"/>
        <v>0</v>
      </c>
      <c r="GW201" s="6">
        <f t="shared" si="521"/>
        <v>0</v>
      </c>
      <c r="GX201" s="6">
        <f t="shared" si="521"/>
        <v>0</v>
      </c>
      <c r="GY201" s="6">
        <f t="shared" si="521"/>
        <v>0</v>
      </c>
      <c r="GZ201" s="6">
        <f t="shared" si="521"/>
        <v>0</v>
      </c>
      <c r="HA201" s="6">
        <f t="shared" si="521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169" t="s">
        <v>48</v>
      </c>
      <c r="CU202" s="118" t="s">
        <v>68</v>
      </c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21">
        <f>SUM(CT138, -CT139)</f>
        <v>1.0599999999999998E-2</v>
      </c>
      <c r="CU203" s="117">
        <f>SUM(CU137, -CU138)</f>
        <v>7.4000000000000003E-3</v>
      </c>
      <c r="CV203" s="6">
        <f>SUM(CV190, -CV196)</f>
        <v>0</v>
      </c>
      <c r="CW203" s="6">
        <f>SUM(CW190, -CW196)</f>
        <v>0</v>
      </c>
      <c r="CX203" s="6">
        <f>SUM(CX190, -CX196)</f>
        <v>0</v>
      </c>
      <c r="CY203" s="6">
        <f>SUM(CY190, -CY196)</f>
        <v>0</v>
      </c>
      <c r="CZ203" s="6">
        <f>SUM(CZ190, -CZ196,)</f>
        <v>0</v>
      </c>
      <c r="DA203" s="6">
        <f>SUM(DA191, -DA197)</f>
        <v>0</v>
      </c>
      <c r="DB203" s="6">
        <f>SUM(DB190, -DB196)</f>
        <v>0</v>
      </c>
      <c r="DC203" s="6">
        <f>SUM(DC190, -DC196)</f>
        <v>0</v>
      </c>
      <c r="DD203" s="6">
        <f>SUM(DD190, -DD196)</f>
        <v>0</v>
      </c>
      <c r="DE203" s="6">
        <f>SUM(DE190, -DE196)</f>
        <v>0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22" t="s">
        <v>51</v>
      </c>
      <c r="CU204" s="115" t="s">
        <v>63</v>
      </c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21">
        <f>SUM(CT140, -CT141)</f>
        <v>8.5000000000000006E-3</v>
      </c>
      <c r="CU205" s="117">
        <f>SUM(CU142, -CU143)</f>
        <v>5.0000000000000044E-4</v>
      </c>
      <c r="CV205" s="6">
        <f>SUM(CV191, -CV197)</f>
        <v>0</v>
      </c>
      <c r="CW205" s="6">
        <f>SUM(CW190, -CW195)</f>
        <v>0</v>
      </c>
      <c r="CX205" s="6">
        <f>SUM(CX191, -CX197)</f>
        <v>0</v>
      </c>
      <c r="CY205" s="6">
        <f>SUM(CY191, -CY197)</f>
        <v>0</v>
      </c>
      <c r="CZ205" s="6">
        <f>SUM(CZ191, -CZ197)</f>
        <v>0</v>
      </c>
      <c r="DA205" s="6">
        <f>SUM(DA190, -DA196)</f>
        <v>0</v>
      </c>
      <c r="DB205" s="6">
        <f>SUM(DB191, -DB197)</f>
        <v>0</v>
      </c>
      <c r="DC205" s="6">
        <f>SUM(DC190, -DC195)</f>
        <v>0</v>
      </c>
      <c r="DD205" s="6">
        <f>SUM(DD191, -DD197)</f>
        <v>0</v>
      </c>
      <c r="DE205" s="6">
        <f>SUM(DE191, -DE197)</f>
        <v>0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</sheetData>
  <customSheetViews>
    <customSheetView guid="{7FB8B549-326C-4BEC-8C8D-0E9173EDA60F}" topLeftCell="BC34">
      <selection activeCell="AX46" sqref="AX46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2019-02-14T13:25:30Z</dcterms:modified>
</cp:coreProperties>
</file>