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N191" i="1" l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EH199" i="1"/>
  <c r="EE199" i="1"/>
  <c r="DY199" i="1"/>
  <c r="DS199" i="1"/>
  <c r="EH197" i="1"/>
  <c r="EE197" i="1"/>
  <c r="EE201" i="1" s="1"/>
  <c r="DY197" i="1"/>
  <c r="DY201" i="1" s="1"/>
  <c r="DS197" i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EH191" i="1"/>
  <c r="EE191" i="1"/>
  <c r="DY191" i="1"/>
  <c r="DS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EH185" i="1"/>
  <c r="EE185" i="1"/>
  <c r="DY185" i="1"/>
  <c r="DS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EH179" i="1"/>
  <c r="EE179" i="1"/>
  <c r="DY179" i="1"/>
  <c r="DS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EH173" i="1"/>
  <c r="EE173" i="1"/>
  <c r="DY173" i="1"/>
  <c r="DS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EH167" i="1"/>
  <c r="EE167" i="1"/>
  <c r="DY167" i="1"/>
  <c r="DS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EH161" i="1"/>
  <c r="EE161" i="1"/>
  <c r="DY161" i="1"/>
  <c r="DS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V157" i="1"/>
  <c r="DP167" i="1"/>
  <c r="EI167" i="1"/>
  <c r="DP173" i="1"/>
  <c r="DQ179" i="1"/>
  <c r="DV179" i="1"/>
  <c r="DS171" i="1"/>
  <c r="DS169" i="1"/>
  <c r="DY159" i="1"/>
  <c r="EC167" i="1"/>
  <c r="EC163" i="1"/>
  <c r="ED173" i="1"/>
  <c r="ED169" i="1"/>
  <c r="EB179" i="1"/>
  <c r="EB175" i="1"/>
  <c r="DQ167" i="1"/>
  <c r="DQ163" i="1"/>
  <c r="DT161" i="1"/>
  <c r="EB161" i="1"/>
  <c r="EG161" i="1"/>
  <c r="DS163" i="1"/>
  <c r="DR173" i="1"/>
  <c r="DR169" i="1"/>
  <c r="DV173" i="1"/>
  <c r="DV169" i="1"/>
  <c r="DV167" i="1"/>
  <c r="DT179" i="1"/>
  <c r="DT175" i="1"/>
  <c r="DX179" i="1"/>
  <c r="DX175" i="1"/>
  <c r="EI173" i="1"/>
  <c r="DQ185" i="1"/>
  <c r="DQ181" i="1"/>
  <c r="DR179" i="1"/>
  <c r="DZ173" i="1"/>
  <c r="DZ169" i="1"/>
  <c r="EC181" i="1"/>
  <c r="DS157" i="1"/>
  <c r="DW167" i="1"/>
  <c r="EF167" i="1"/>
  <c r="DP161" i="1"/>
  <c r="EC161" i="1"/>
  <c r="DP179" i="1"/>
  <c r="DP175" i="1"/>
  <c r="DZ179" i="1"/>
  <c r="ED179" i="1"/>
  <c r="DT167" i="1"/>
  <c r="DX167" i="1"/>
  <c r="EB167" i="1"/>
  <c r="EG167" i="1"/>
  <c r="EG163" i="1"/>
  <c r="DQ161" i="1"/>
  <c r="DX161" i="1"/>
  <c r="EC173" i="1"/>
  <c r="EG173" i="1"/>
  <c r="EF179" i="1"/>
  <c r="EF175" i="1"/>
  <c r="EG185" i="1"/>
  <c r="EG181" i="1"/>
  <c r="EF191" i="1"/>
  <c r="EF187" i="1"/>
  <c r="DR185" i="1"/>
  <c r="DR181" i="1"/>
  <c r="DV185" i="1"/>
  <c r="DV181" i="1"/>
  <c r="DZ185" i="1"/>
  <c r="DZ181" i="1"/>
  <c r="ED185" i="1"/>
  <c r="ED181" i="1"/>
  <c r="EB191" i="1"/>
  <c r="EB187" i="1"/>
  <c r="DW185" i="1"/>
  <c r="DT191" i="1"/>
  <c r="DT187" i="1"/>
  <c r="DX191" i="1"/>
  <c r="DX187" i="1"/>
  <c r="EC191" i="1"/>
  <c r="EI185" i="1"/>
  <c r="EE203" i="1"/>
  <c r="DW179" i="1"/>
  <c r="EI179" i="1"/>
  <c r="DP181" i="1"/>
  <c r="DP185" i="1"/>
  <c r="DP191" i="1"/>
  <c r="DP187" i="1"/>
  <c r="DR193" i="1"/>
  <c r="DR197" i="1"/>
  <c r="DT185" i="1"/>
  <c r="DX185" i="1"/>
  <c r="EB185" i="1"/>
  <c r="EF185" i="1"/>
  <c r="EG191" i="1"/>
  <c r="DR191" i="1"/>
  <c r="DV191" i="1"/>
  <c r="DZ191" i="1"/>
  <c r="ED191" i="1"/>
  <c r="DQ187" i="1"/>
  <c r="DV187" i="1"/>
  <c r="ED193" i="1"/>
  <c r="ED197" i="1"/>
  <c r="EI197" i="1"/>
  <c r="DW191" i="1"/>
  <c r="EI191" i="1"/>
  <c r="EI199" i="1" s="1"/>
  <c r="DR187" i="1"/>
  <c r="DW187" i="1"/>
  <c r="EC187" i="1"/>
  <c r="DV193" i="1"/>
  <c r="DV197" i="1"/>
  <c r="DZ197" i="1"/>
  <c r="DU193" i="1"/>
  <c r="EA193" i="1"/>
  <c r="DQ197" i="1"/>
  <c r="EG197" i="1"/>
  <c r="DP197" i="1"/>
  <c r="DT197" i="1"/>
  <c r="DX197" i="1"/>
  <c r="EB197" i="1"/>
  <c r="EF197" i="1"/>
  <c r="DW193" i="1"/>
  <c r="EB19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DQ199" i="1" l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DR199" i="1"/>
  <c r="DP199" i="1"/>
  <c r="FT114" i="1"/>
  <c r="IX114" i="1"/>
  <c r="IU114" i="1"/>
  <c r="JQ120" i="1"/>
  <c r="DX205" i="1"/>
  <c r="DX201" i="1"/>
  <c r="DV201" i="1"/>
  <c r="DV205" i="1"/>
  <c r="DW205" i="1"/>
  <c r="EB199" i="1"/>
  <c r="EF199" i="1"/>
  <c r="DT205" i="1"/>
  <c r="DT201" i="1"/>
  <c r="DZ201" i="1"/>
  <c r="DZ205" i="1"/>
  <c r="EI201" i="1"/>
  <c r="EI205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R201" i="1"/>
  <c r="DR205" i="1"/>
  <c r="EB205" i="1"/>
  <c r="EB201" i="1"/>
  <c r="DQ205" i="1"/>
  <c r="DQ201" i="1"/>
  <c r="DT199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FG92" i="1" l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DS183" i="1"/>
  <c r="DS181" i="1"/>
  <c r="DY171" i="1"/>
  <c r="DY169" i="1"/>
  <c r="HS86" i="1"/>
  <c r="HS84" i="1"/>
  <c r="JR86" i="1"/>
  <c r="JR84" i="1"/>
  <c r="IW96" i="1"/>
  <c r="IW98" i="1"/>
  <c r="JO86" i="1"/>
  <c r="JO84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U96" i="1" l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DS193" i="1"/>
  <c r="DS195" i="1"/>
  <c r="EH187" i="1"/>
  <c r="EH189" i="1"/>
  <c r="DY183" i="1"/>
  <c r="DY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B118" i="1"/>
  <c r="A118" i="1"/>
  <c r="EH114" i="1"/>
  <c r="EE114" i="1"/>
  <c r="DY114" i="1"/>
  <c r="DS114" i="1"/>
  <c r="EH112" i="1"/>
  <c r="EH116" i="1" s="1"/>
  <c r="EE112" i="1"/>
  <c r="DY112" i="1"/>
  <c r="DS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B110" i="1"/>
  <c r="A110" i="1"/>
  <c r="A120" i="1" s="1"/>
  <c r="EH106" i="1"/>
  <c r="EE106" i="1"/>
  <c r="DY106" i="1"/>
  <c r="DS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B104" i="1"/>
  <c r="A104" i="1"/>
  <c r="EH100" i="1"/>
  <c r="EE100" i="1"/>
  <c r="DY100" i="1"/>
  <c r="DS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DY94" i="1"/>
  <c r="DS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B92" i="1"/>
  <c r="A92" i="1"/>
  <c r="A96" i="1" s="1"/>
  <c r="A106" i="1" s="1"/>
  <c r="EH88" i="1"/>
  <c r="EE88" i="1"/>
  <c r="DY88" i="1"/>
  <c r="DS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B86" i="1"/>
  <c r="A86" i="1"/>
  <c r="A90" i="1" s="1"/>
  <c r="A100" i="1" s="1"/>
  <c r="EH82" i="1"/>
  <c r="EE82" i="1"/>
  <c r="DY82" i="1"/>
  <c r="DS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B80" i="1"/>
  <c r="A80" i="1"/>
  <c r="A84" i="1" s="1"/>
  <c r="A94" i="1" s="1"/>
  <c r="EH76" i="1"/>
  <c r="EE76" i="1"/>
  <c r="DY76" i="1"/>
  <c r="DS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R106" i="1"/>
  <c r="DY78" i="1"/>
  <c r="DY80" i="1"/>
  <c r="EH78" i="1"/>
  <c r="EH80" i="1"/>
  <c r="DP72" i="1"/>
  <c r="DT72" i="1"/>
  <c r="DX72" i="1"/>
  <c r="EB72" i="1"/>
  <c r="EF72" i="1"/>
  <c r="DR82" i="1"/>
  <c r="DR78" i="1"/>
  <c r="DW82" i="1"/>
  <c r="EF82" i="1"/>
  <c r="EF78" i="1"/>
  <c r="DQ88" i="1"/>
  <c r="DQ72" i="1"/>
  <c r="DY72" i="1"/>
  <c r="EC72" i="1"/>
  <c r="EG72" i="1"/>
  <c r="B82" i="1"/>
  <c r="B78" i="1"/>
  <c r="DT82" i="1"/>
  <c r="DT78" i="1"/>
  <c r="DX82" i="1"/>
  <c r="DX78" i="1"/>
  <c r="EB82" i="1"/>
  <c r="EB78" i="1"/>
  <c r="EG82" i="1"/>
  <c r="EG78" i="1"/>
  <c r="B76" i="1"/>
  <c r="ED76" i="1"/>
  <c r="DR72" i="1"/>
  <c r="DV72" i="1"/>
  <c r="DZ72" i="1"/>
  <c r="EH72" i="1"/>
  <c r="DP82" i="1"/>
  <c r="DP78" i="1"/>
  <c r="EC82" i="1"/>
  <c r="EC78" i="1"/>
  <c r="DS80" i="1"/>
  <c r="DS78" i="1"/>
  <c r="EE80" i="1"/>
  <c r="EE78" i="1"/>
  <c r="DS72" i="1"/>
  <c r="DW72" i="1"/>
  <c r="EE72" i="1"/>
  <c r="EI72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Q84" i="1"/>
  <c r="EC84" i="1"/>
  <c r="EG84" i="1"/>
  <c r="DX88" i="1"/>
  <c r="DR88" i="1"/>
  <c r="DV88" i="1"/>
  <c r="DZ88" i="1"/>
  <c r="ED88" i="1"/>
  <c r="DR84" i="1"/>
  <c r="DV84" i="1"/>
  <c r="DZ84" i="1"/>
  <c r="ED84" i="1"/>
  <c r="EI94" i="1"/>
  <c r="EI90" i="1"/>
  <c r="B88" i="1"/>
  <c r="DW88" i="1"/>
  <c r="EI88" i="1"/>
  <c r="B84" i="1"/>
  <c r="DW84" i="1"/>
  <c r="DQ94" i="1"/>
  <c r="DV94" i="1"/>
  <c r="DV90" i="1"/>
  <c r="DP88" i="1"/>
  <c r="DT88" i="1"/>
  <c r="EB88" i="1"/>
  <c r="EF88" i="1"/>
  <c r="DP84" i="1"/>
  <c r="DT84" i="1"/>
  <c r="EB84" i="1"/>
  <c r="EF84" i="1"/>
  <c r="B94" i="1"/>
  <c r="B90" i="1"/>
  <c r="DR90" i="1"/>
  <c r="DR94" i="1"/>
  <c r="DW94" i="1"/>
  <c r="EB94" i="1"/>
  <c r="EB9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P100" i="1"/>
  <c r="DP96" i="1"/>
  <c r="EC100" i="1"/>
  <c r="EC96" i="1"/>
  <c r="EI100" i="1"/>
  <c r="DP106" i="1"/>
  <c r="EC106" i="1"/>
  <c r="EC102" i="1"/>
  <c r="DP102" i="1"/>
  <c r="DZ94" i="1"/>
  <c r="ED94" i="1"/>
  <c r="DW90" i="1"/>
  <c r="B100" i="1"/>
  <c r="DQ100" i="1"/>
  <c r="DQ96" i="1"/>
  <c r="DV100" i="1"/>
  <c r="ED100" i="1"/>
  <c r="DZ90" i="1"/>
  <c r="DR100" i="1"/>
  <c r="DW100" i="1"/>
  <c r="EF100" i="1"/>
  <c r="EF96" i="1"/>
  <c r="EF94" i="1"/>
  <c r="DR112" i="1"/>
  <c r="DR108" i="1"/>
  <c r="DV112" i="1"/>
  <c r="DV108" i="1"/>
  <c r="EA114" i="1"/>
  <c r="EA108" i="1"/>
  <c r="EG94" i="1"/>
  <c r="B96" i="1"/>
  <c r="DV96" i="1"/>
  <c r="B106" i="1"/>
  <c r="B102" i="1"/>
  <c r="DQ106" i="1"/>
  <c r="DV106" i="1"/>
  <c r="ED106" i="1"/>
  <c r="DQ102" i="1"/>
  <c r="DO114" i="1"/>
  <c r="DO108" i="1"/>
  <c r="DW112" i="1"/>
  <c r="DW108" i="1"/>
  <c r="EF112" i="1"/>
  <c r="DQ90" i="1"/>
  <c r="EC90" i="1"/>
  <c r="DR96" i="1"/>
  <c r="DW96" i="1"/>
  <c r="EF106" i="1"/>
  <c r="A114" i="1"/>
  <c r="A108" i="1"/>
  <c r="DT112" i="1"/>
  <c r="DT106" i="1"/>
  <c r="DX106" i="1"/>
  <c r="EB106" i="1"/>
  <c r="EG106" i="1"/>
  <c r="B112" i="1"/>
  <c r="B108" i="1"/>
  <c r="DZ112" i="1"/>
  <c r="DZ108" i="1"/>
  <c r="ED112" i="1"/>
  <c r="ED108" i="1"/>
  <c r="DV102" i="1"/>
  <c r="ED102" i="1"/>
  <c r="DP112" i="1"/>
  <c r="EB112" i="1"/>
  <c r="DP108" i="1"/>
  <c r="EF108" i="1"/>
  <c r="DW106" i="1"/>
  <c r="EI106" i="1"/>
  <c r="DW102" i="1"/>
  <c r="EI102" i="1"/>
  <c r="DQ112" i="1"/>
  <c r="DQ108" i="1"/>
  <c r="DU114" i="1"/>
  <c r="DU108" i="1"/>
  <c r="EC112" i="1"/>
  <c r="EC108" i="1"/>
  <c r="EG112" i="1"/>
  <c r="EG108" i="1"/>
  <c r="EI108" i="1"/>
  <c r="DW129" i="1"/>
  <c r="DY118" i="1"/>
  <c r="DY116" i="1"/>
  <c r="EH118" i="1"/>
  <c r="DS116" i="1"/>
  <c r="DS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DR114" i="1"/>
  <c r="DQ114" i="1"/>
  <c r="B114" i="1"/>
  <c r="EC114" i="1"/>
  <c r="EB114" i="1"/>
  <c r="DT114" i="1"/>
  <c r="EI114" i="1"/>
  <c r="DX44" i="1"/>
  <c r="DZ114" i="1"/>
  <c r="ED114" i="1"/>
  <c r="EG114" i="1"/>
  <c r="EF114" i="1"/>
  <c r="EI120" i="1"/>
  <c r="DV114" i="1"/>
  <c r="BJ44" i="1"/>
  <c r="DX114" i="1"/>
  <c r="DP114" i="1"/>
  <c r="DV44" i="1"/>
  <c r="DV129" i="1"/>
  <c r="ED116" i="1"/>
  <c r="ED120" i="1"/>
  <c r="EH86" i="1"/>
  <c r="EH84" i="1"/>
  <c r="EC120" i="1"/>
  <c r="EC116" i="1"/>
  <c r="DQ120" i="1"/>
  <c r="DQ116" i="1"/>
  <c r="EB120" i="1"/>
  <c r="EB116" i="1"/>
  <c r="EF120" i="1"/>
  <c r="EF116" i="1"/>
  <c r="DV120" i="1"/>
  <c r="DV116" i="1"/>
  <c r="DS86" i="1"/>
  <c r="DS84" i="1"/>
  <c r="DP120" i="1"/>
  <c r="DP116" i="1"/>
  <c r="DZ116" i="1"/>
  <c r="DZ120" i="1"/>
  <c r="B120" i="1"/>
  <c r="B116" i="1"/>
  <c r="DY86" i="1"/>
  <c r="DY84" i="1"/>
  <c r="EG120" i="1"/>
  <c r="EG116" i="1"/>
  <c r="DT120" i="1"/>
  <c r="DT116" i="1"/>
  <c r="DW120" i="1"/>
  <c r="DW116" i="1"/>
  <c r="DX129" i="1"/>
  <c r="DR120" i="1"/>
  <c r="DR116" i="1"/>
  <c r="DX120" i="1"/>
  <c r="EE86" i="1"/>
  <c r="EE84" i="1"/>
  <c r="BL44" i="1"/>
  <c r="BK44" i="1"/>
  <c r="DW44" i="1"/>
  <c r="DX125" i="1" l="1"/>
  <c r="DV125" i="1"/>
  <c r="EE92" i="1"/>
  <c r="EE90" i="1"/>
  <c r="DY90" i="1"/>
  <c r="DY92" i="1"/>
  <c r="DS92" i="1"/>
  <c r="DS90" i="1"/>
  <c r="EH92" i="1"/>
  <c r="EH90" i="1"/>
  <c r="EH98" i="1" l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EH102" i="1"/>
  <c r="EH104" i="1"/>
  <c r="EH108" i="1" l="1"/>
  <c r="EH110" i="1"/>
  <c r="EE110" i="1"/>
  <c r="EE108" i="1"/>
  <c r="DS110" i="1"/>
  <c r="DS108" i="1"/>
  <c r="DY110" i="1"/>
  <c r="DY108" i="1"/>
  <c r="DW125" i="1" l="1"/>
</calcChain>
</file>

<file path=xl/sharedStrings.xml><?xml version="1.0" encoding="utf-8"?>
<sst xmlns="http://schemas.openxmlformats.org/spreadsheetml/2006/main" count="6439" uniqueCount="113">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</sst>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3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72E34AC-263A-47CC-BC53-26DC52BA0B84}" protected="1">
  <header guid="{172E34AC-263A-47CC-BC53-26DC52BA0B84}" dateTime="2019-02-22T17:23:39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CX48" zoomScale="115" zoomScaleNormal="115" workbookViewId="0">
      <selection activeCell="DM124" sqref="DM124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3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4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/>
      <c r="DP2" s="6"/>
      <c r="DQ2" s="6"/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-6.1249999999999998E-4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4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/>
      <c r="DP3" s="6"/>
      <c r="DQ3" s="6"/>
      <c r="DR3" s="6"/>
      <c r="DS3" s="6"/>
      <c r="DT3" s="6"/>
      <c r="DU3" s="6"/>
      <c r="DV3" s="7">
        <f t="shared" si="3"/>
        <v>-6.4999999999999997E-3</v>
      </c>
      <c r="DW3" s="7">
        <f t="shared" si="4"/>
        <v>-1.8749999999999984E-4</v>
      </c>
      <c r="DX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4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/>
      <c r="DP4" s="6"/>
      <c r="DQ4" s="6"/>
      <c r="DR4" s="6"/>
      <c r="DS4" s="6"/>
      <c r="DT4" s="6"/>
      <c r="DU4" s="6"/>
      <c r="DV4" s="7">
        <f t="shared" si="3"/>
        <v>-3.8999999999999998E-3</v>
      </c>
      <c r="DW4" s="7">
        <f t="shared" si="4"/>
        <v>5.4999999999999982E-4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4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/>
      <c r="DP5" s="6"/>
      <c r="DQ5" s="6"/>
      <c r="DR5" s="6"/>
      <c r="DS5" s="6"/>
      <c r="DT5" s="6"/>
      <c r="DU5" s="6"/>
      <c r="DV5" s="7">
        <f t="shared" si="3"/>
        <v>-4.1999999999999997E-3</v>
      </c>
      <c r="DW5" s="7">
        <f t="shared" si="4"/>
        <v>1.0874999999999997E-3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4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/>
      <c r="DP6" s="6"/>
      <c r="DQ6" s="6"/>
      <c r="DR6" s="6"/>
      <c r="DS6" s="6"/>
      <c r="DT6" s="6"/>
      <c r="DU6" s="6"/>
      <c r="DV6" s="7">
        <f t="shared" si="3"/>
        <v>-1.72E-2</v>
      </c>
      <c r="DW6" s="7">
        <f t="shared" si="4"/>
        <v>-1.11875E-3</v>
      </c>
      <c r="DX6" s="7">
        <f t="shared" si="5"/>
        <v>5.3E-3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4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/>
      <c r="DP7" s="6"/>
      <c r="DQ7" s="6"/>
      <c r="DR7" s="6"/>
      <c r="DS7" s="6"/>
      <c r="DT7" s="6"/>
      <c r="DU7" s="6"/>
      <c r="DV7" s="7">
        <f t="shared" si="3"/>
        <v>-1.7399999999999999E-2</v>
      </c>
      <c r="DW7" s="7">
        <f t="shared" si="4"/>
        <v>-3.5624999999999985E-4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4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10"/>
      <c r="DP8" s="6"/>
      <c r="DQ8" s="6"/>
      <c r="DR8" s="6"/>
      <c r="DS8" s="6"/>
      <c r="DT8" s="6"/>
      <c r="DU8" s="6"/>
      <c r="DV8" s="7">
        <f t="shared" si="3"/>
        <v>-6.1999999999999998E-3</v>
      </c>
      <c r="DW8" s="7">
        <f t="shared" si="4"/>
        <v>1.5000000000000012E-4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5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0</v>
      </c>
      <c r="DP9" s="13">
        <f t="shared" si="17"/>
        <v>0</v>
      </c>
      <c r="DQ9" s="13">
        <f t="shared" si="17"/>
        <v>0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2.0967741935483861E-3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4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15"/>
      <c r="DP10" s="6"/>
      <c r="DQ10" s="6"/>
      <c r="DR10" s="6"/>
      <c r="DS10" s="6"/>
      <c r="DT10" s="6"/>
      <c r="DU10" s="6"/>
      <c r="DV10" s="16">
        <f t="shared" si="3"/>
        <v>-7.6E-3</v>
      </c>
      <c r="DW10" s="16">
        <f t="shared" si="4"/>
        <v>-1.9375000000000002E-4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4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/>
      <c r="DP11" s="6"/>
      <c r="DQ11" s="6"/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8.1250000000000078E-5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4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/>
      <c r="DP12" s="6"/>
      <c r="DQ12" s="6"/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5.6875000000000014E-4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4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/>
      <c r="DP13" s="6"/>
      <c r="DQ13" s="6"/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8.9375000000000001E-4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4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/>
      <c r="DP14" s="6"/>
      <c r="DQ14" s="6"/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4.4375000000000024E-4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4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10"/>
      <c r="DP15" s="6"/>
      <c r="DQ15" s="6"/>
      <c r="DR15" s="6"/>
      <c r="DS15" s="6"/>
      <c r="DT15" s="6"/>
      <c r="DU15" s="6"/>
      <c r="DV15" s="16">
        <f t="shared" si="3"/>
        <v>-6.1999999999999998E-3</v>
      </c>
      <c r="DW15" s="16">
        <f t="shared" si="4"/>
        <v>-4.0624999999999998E-4</v>
      </c>
      <c r="DX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6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0</v>
      </c>
      <c r="DP16" s="20">
        <f>SUM(DP2,DP10:DP15)</f>
        <v>0</v>
      </c>
      <c r="DQ16" s="20">
        <f>SUM(DQ2,DQ10:DQ15)</f>
        <v>0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3.999999999999998E-4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4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15"/>
      <c r="DP17" s="6"/>
      <c r="DQ17" s="6"/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4.3124999999999988E-4</v>
      </c>
      <c r="DX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4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/>
      <c r="DP18" s="6"/>
      <c r="DQ18" s="6"/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1.0562499999999999E-3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4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/>
      <c r="DP19" s="6"/>
      <c r="DQ19" s="6"/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1.3500000000000001E-3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4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/>
      <c r="DP20" s="6"/>
      <c r="DQ20" s="6"/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4.3124999999999988E-4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4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10"/>
      <c r="DP21" s="6"/>
      <c r="DQ21" s="6"/>
      <c r="DR21" s="6"/>
      <c r="DS21" s="6"/>
      <c r="DT21" s="6"/>
      <c r="DU21" s="6"/>
      <c r="DV21" s="22">
        <f t="shared" si="3"/>
        <v>-4.8999999999999998E-3</v>
      </c>
      <c r="DW21" s="22">
        <f t="shared" si="4"/>
        <v>1.3124999999999996E-4</v>
      </c>
      <c r="DX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7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0</v>
      </c>
      <c r="DP22" s="25">
        <f>SUM(DP3, -DP10,DP17:DP21)</f>
        <v>0</v>
      </c>
      <c r="DQ22" s="25">
        <f>SUM(DQ3, -DQ10,DQ17:DQ21)</f>
        <v>0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1.7580645161290322E-3</v>
      </c>
      <c r="DX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4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15"/>
      <c r="DP23" s="6"/>
      <c r="DQ23" s="6"/>
      <c r="DR23" s="6"/>
      <c r="DS23" s="6"/>
      <c r="DT23" s="6"/>
      <c r="DU23" s="6"/>
      <c r="DV23" s="26">
        <f t="shared" si="3"/>
        <v>-2.2000000000000001E-3</v>
      </c>
      <c r="DW23" s="26">
        <f t="shared" si="4"/>
        <v>8.6250000000000009E-4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4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/>
      <c r="DP24" s="6"/>
      <c r="DQ24" s="6"/>
      <c r="DR24" s="6"/>
      <c r="DS24" s="6"/>
      <c r="DT24" s="6"/>
      <c r="DU24" s="6"/>
      <c r="DV24" s="26">
        <f t="shared" si="3"/>
        <v>-1.44E-2</v>
      </c>
      <c r="DW24" s="26">
        <f t="shared" si="4"/>
        <v>-6.5000000000000008E-4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4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/>
      <c r="DP25" s="6"/>
      <c r="DQ25" s="6"/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-8.1250000000000159E-5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4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10"/>
      <c r="DP26" s="6"/>
      <c r="DQ26" s="6"/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4.312500000000001E-4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8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0</v>
      </c>
      <c r="DP27" s="29">
        <f t="shared" si="53"/>
        <v>0</v>
      </c>
      <c r="DQ27" s="29">
        <f t="shared" si="53"/>
        <v>0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5.1612903225806255E-5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4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15"/>
      <c r="DP28" s="6"/>
      <c r="DQ28" s="6"/>
      <c r="DR28" s="6"/>
      <c r="DS28" s="6"/>
      <c r="DT28" s="6"/>
      <c r="DU28" s="6"/>
      <c r="DV28" s="31">
        <f t="shared" si="3"/>
        <v>-1.66E-2</v>
      </c>
      <c r="DW28" s="31">
        <f t="shared" si="4"/>
        <v>6.2499999999999622E-6</v>
      </c>
      <c r="DX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4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/>
      <c r="DP29" s="6"/>
      <c r="DQ29" s="6"/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-2.7499999999999996E-4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4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10"/>
      <c r="DP30" s="6"/>
      <c r="DQ30" s="6"/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-9.6249999999999981E-4</v>
      </c>
      <c r="DX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9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0</v>
      </c>
      <c r="DP31" s="34">
        <f>SUM(DP6, -DP13, -DP19,DP24,DP28:DP30)</f>
        <v>0</v>
      </c>
      <c r="DQ31" s="34">
        <f>SUM(DQ6, -DQ13, -DQ19,DQ24,DQ28:DQ30)</f>
        <v>0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-2.7064516129032263E-3</v>
      </c>
      <c r="DX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4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15"/>
      <c r="DP32" s="6"/>
      <c r="DQ32" s="6"/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7.000000000000001E-4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4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10"/>
      <c r="DP33" s="6"/>
      <c r="DQ33" s="6"/>
      <c r="DR33" s="6"/>
      <c r="DS33" s="6"/>
      <c r="DT33" s="6"/>
      <c r="DU33" s="6"/>
      <c r="DV33" s="35">
        <f t="shared" si="3"/>
        <v>-1.09E-2</v>
      </c>
      <c r="DW33" s="35">
        <f t="shared" si="4"/>
        <v>-3.5624999999999996E-4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0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0</v>
      </c>
      <c r="DP34" s="38">
        <f>SUM(DP7, -DP14, -DP20,DP25, -DP29,DP32:DP33)</f>
        <v>0</v>
      </c>
      <c r="DQ34" s="38">
        <f>SUM(DQ7, -DQ14, -DQ20,DQ25, -DQ29,DQ32:DQ33)</f>
        <v>0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-3.5806451612903264E-4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4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40"/>
      <c r="DP35" s="6"/>
      <c r="DQ35" s="6"/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1.04375E-3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1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0</v>
      </c>
      <c r="DP36" s="44">
        <f t="shared" si="94"/>
        <v>0</v>
      </c>
      <c r="DQ36" s="44">
        <f t="shared" si="94"/>
        <v>0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1.5064516129032256E-3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2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0</v>
      </c>
      <c r="DP37" s="47">
        <f t="shared" si="109"/>
        <v>0</v>
      </c>
      <c r="DQ37" s="47">
        <f t="shared" si="109"/>
        <v>0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-3.3500000000000002E-2</v>
      </c>
      <c r="DW37" s="48">
        <f t="shared" si="4"/>
        <v>-2.7483870967741934E-3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0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0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15"/>
      <c r="DP39" s="15"/>
      <c r="DQ39" s="15"/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6"/>
      <c r="DP40" s="6"/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1.7924107142857151E-4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6"/>
      <c r="DP41" s="6"/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6"/>
      <c r="DP42" s="6"/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6"/>
      <c r="DP43" s="6"/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6"/>
      <c r="DP44" s="6"/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6"/>
      <c r="DP45" s="6"/>
      <c r="DQ45" s="6"/>
      <c r="DR45" s="6"/>
      <c r="DS45" s="6"/>
      <c r="DT45" s="6"/>
      <c r="DU45" s="6"/>
      <c r="DV45" s="35" t="s">
        <v>69</v>
      </c>
      <c r="DW45" s="55" t="s">
        <v>75</v>
      </c>
      <c r="DX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9">
        <v>-5.2699999999999997E-2</v>
      </c>
      <c r="AG46" s="299">
        <v>-7.0300000000000001E-2</v>
      </c>
      <c r="AH46" s="300">
        <v>-7.5499999999999998E-2</v>
      </c>
      <c r="AI46" s="10"/>
      <c r="AJ46" s="10" t="s">
        <v>62</v>
      </c>
      <c r="AK46" s="301">
        <v>-5.8299999999999998E-2</v>
      </c>
      <c r="AL46" s="299">
        <v>-5.91E-2</v>
      </c>
      <c r="AM46" s="301">
        <v>-9.0399999999999994E-2</v>
      </c>
      <c r="AN46" s="300">
        <v>-9.8599999999999993E-2</v>
      </c>
      <c r="AO46" s="300">
        <v>-0.10970000000000001</v>
      </c>
      <c r="AP46" s="10"/>
      <c r="AQ46" s="10" t="s">
        <v>62</v>
      </c>
      <c r="AR46" s="300">
        <v>-9.1700000000000004E-2</v>
      </c>
      <c r="AS46" s="300">
        <v>-0.13059999999999999</v>
      </c>
      <c r="AT46" s="300">
        <v>-0.1368</v>
      </c>
      <c r="AU46" s="300">
        <v>-0.17</v>
      </c>
      <c r="AV46" s="300">
        <v>-0.1593</v>
      </c>
      <c r="AW46" s="10"/>
      <c r="AX46" s="10" t="s">
        <v>62</v>
      </c>
      <c r="AY46" s="300">
        <v>-0.17</v>
      </c>
      <c r="AZ46" s="300">
        <v>-0.1714</v>
      </c>
      <c r="BA46" s="300">
        <v>-0.1726</v>
      </c>
      <c r="BB46" s="300">
        <v>-0.16420000000000001</v>
      </c>
      <c r="BC46" s="300">
        <v>-0.1958</v>
      </c>
      <c r="BD46" s="10"/>
      <c r="BE46" s="10" t="s">
        <v>62</v>
      </c>
      <c r="BF46" s="300">
        <v>-0.1802</v>
      </c>
      <c r="BG46" s="300">
        <v>-0.19239999999999999</v>
      </c>
      <c r="BH46" s="300">
        <v>-0.23169999999999999</v>
      </c>
      <c r="BI46" s="300">
        <v>-0.24099999999999999</v>
      </c>
      <c r="BJ46" s="63" t="s">
        <v>86</v>
      </c>
      <c r="BK46" s="63" t="s">
        <v>76</v>
      </c>
      <c r="BL46" s="63" t="s">
        <v>86</v>
      </c>
      <c r="CQ46" s="300">
        <v>-0.23619999999999999</v>
      </c>
      <c r="CR46" s="10" t="s">
        <v>62</v>
      </c>
      <c r="CS46" s="10"/>
      <c r="CT46" s="302">
        <v>-0.24030000000000001</v>
      </c>
      <c r="CU46" s="300">
        <v>-0.24679999999999999</v>
      </c>
      <c r="CV46" s="300">
        <v>-0.21879999999999999</v>
      </c>
      <c r="CW46" s="300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10"/>
      <c r="DP46" s="10" t="s">
        <v>62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6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1" t="s">
        <v>92</v>
      </c>
      <c r="BT47" s="282" t="s">
        <v>93</v>
      </c>
      <c r="EK47" s="281" t="s">
        <v>90</v>
      </c>
      <c r="EL47" s="281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4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8"/>
      <c r="BY48" s="253"/>
      <c r="BZ48" s="70">
        <v>43136</v>
      </c>
      <c r="CA48" s="255"/>
      <c r="CB48" s="253"/>
      <c r="CC48" s="70">
        <v>43137</v>
      </c>
      <c r="CD48" s="303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6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79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5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41">
        <v>0.2069</v>
      </c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22">
        <v>0.18679999999999999</v>
      </c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5">
        <v>9.5699999999999993E-2</v>
      </c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1">
        <v>7.2499999999999995E-2</v>
      </c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7">
        <v>-0.05</v>
      </c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16">
        <v>-7.7799999999999994E-2</v>
      </c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48">
        <v>-0.19470000000000001</v>
      </c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93">
        <v>-0.2394</v>
      </c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85">
        <v>11.64</v>
      </c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223">
        <v>2.5600000000000001E-2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221">
        <v>-2.0899999999999998E-2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223">
        <v>3.2500000000000001E-2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206">
        <v>-2.06E-2</v>
      </c>
      <c r="DO63" t="s">
        <v>62</v>
      </c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258">
        <v>0.76149999999999995</v>
      </c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118" t="s">
        <v>60</v>
      </c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121">
        <f>SUM(DN51, -DN58)</f>
        <v>0.44630000000000003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189" t="s">
        <v>51</v>
      </c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121">
        <f>SUM(DN52, -DN58)</f>
        <v>0.42620000000000002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118" t="s">
        <v>70</v>
      </c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121">
        <f>SUM(DN51, -DN57)</f>
        <v>0.40160000000000001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189" t="s">
        <v>52</v>
      </c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116">
        <f>SUM(DN52, -DN57)</f>
        <v>0.38150000000000001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169" t="s">
        <v>59</v>
      </c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116">
        <f>SUM(DN53, -DN58)</f>
        <v>0.33510000000000001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124" t="s">
        <v>84</v>
      </c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117">
        <f>SUM(DN54, -DN58)</f>
        <v>0.31190000000000001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169" t="s">
        <v>67</v>
      </c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209">
        <f>SUM(DN53, -DN57)</f>
        <v>0.29039999999999999</v>
      </c>
      <c r="DO78" s="6">
        <f>SUM(DO67, -DO74,)</f>
        <v>0</v>
      </c>
      <c r="DP78" s="6">
        <f>SUM(DP67, -DP74,)</f>
        <v>0</v>
      </c>
      <c r="DQ78" s="6">
        <f t="shared" ref="DQ78:DT78" si="176">SUM(DQ67, -DQ74)</f>
        <v>0</v>
      </c>
      <c r="DR78" s="6">
        <f t="shared" si="176"/>
        <v>0</v>
      </c>
      <c r="DS78" s="6">
        <f t="shared" si="176"/>
        <v>0</v>
      </c>
      <c r="DT78" s="6">
        <f t="shared" si="176"/>
        <v>0</v>
      </c>
      <c r="DU78" s="6">
        <f>SUM(DU67, -DU74,)</f>
        <v>0</v>
      </c>
      <c r="DV78" s="6">
        <f>SUM(DV67, -DV74,)</f>
        <v>0</v>
      </c>
      <c r="DW78" s="6">
        <f t="shared" ref="DW78:DZ78" si="177">SUM(DW67, -DW74)</f>
        <v>0</v>
      </c>
      <c r="DX78" s="6">
        <f t="shared" si="177"/>
        <v>0</v>
      </c>
      <c r="DY78" s="6">
        <f t="shared" si="177"/>
        <v>0</v>
      </c>
      <c r="DZ78" s="6">
        <f t="shared" si="177"/>
        <v>0</v>
      </c>
      <c r="EA78" s="6">
        <f>SUM(EA67, -EA74,)</f>
        <v>0</v>
      </c>
      <c r="EB78" s="6">
        <f>SUM(EB67, -EB74,)</f>
        <v>0</v>
      </c>
      <c r="EC78" s="6">
        <f t="shared" ref="EC78:EI78" si="178">SUM(EC67, -EC74)</f>
        <v>0</v>
      </c>
      <c r="ED78" s="6">
        <f t="shared" si="178"/>
        <v>0</v>
      </c>
      <c r="EE78" s="6">
        <f t="shared" si="178"/>
        <v>0</v>
      </c>
      <c r="EF78" s="6">
        <f t="shared" si="178"/>
        <v>0</v>
      </c>
      <c r="EG78" s="6">
        <f t="shared" si="178"/>
        <v>0</v>
      </c>
      <c r="EH78" s="6">
        <f t="shared" si="178"/>
        <v>0</v>
      </c>
      <c r="EI78" s="6">
        <f t="shared" si="178"/>
        <v>0</v>
      </c>
      <c r="EK78" s="6">
        <f>SUM(EK67, -EK74,)</f>
        <v>0</v>
      </c>
      <c r="EL78" s="6">
        <f>SUM(EL67, -EL74,)</f>
        <v>0</v>
      </c>
      <c r="EM78" s="6">
        <f t="shared" ref="EM78:EP78" si="179">SUM(EM67, -EM74)</f>
        <v>0</v>
      </c>
      <c r="EN78" s="6">
        <f t="shared" si="179"/>
        <v>0</v>
      </c>
      <c r="EO78" s="6">
        <f t="shared" si="179"/>
        <v>0</v>
      </c>
      <c r="EP78" s="6">
        <f t="shared" si="179"/>
        <v>0</v>
      </c>
      <c r="EQ78" s="6">
        <f>SUM(EQ67, -EQ74,)</f>
        <v>0</v>
      </c>
      <c r="ER78" s="6">
        <f>SUM(ER67, -ER74,)</f>
        <v>0</v>
      </c>
      <c r="ES78" s="6">
        <f t="shared" ref="ES78:EV78" si="180">SUM(ES67, -ES74)</f>
        <v>0</v>
      </c>
      <c r="ET78" s="6">
        <f t="shared" si="180"/>
        <v>0</v>
      </c>
      <c r="EU78" s="6">
        <f t="shared" si="180"/>
        <v>0</v>
      </c>
      <c r="EV78" s="6">
        <f t="shared" si="180"/>
        <v>0</v>
      </c>
      <c r="EW78" s="6">
        <f>SUM(EW67, -EW74,)</f>
        <v>0</v>
      </c>
      <c r="EX78" s="6">
        <f>SUM(EX67, -EX74,)</f>
        <v>0</v>
      </c>
      <c r="EY78" s="6">
        <f t="shared" ref="EY78:FB78" si="181">SUM(EY67, -EY74)</f>
        <v>0</v>
      </c>
      <c r="EZ78" s="6">
        <f t="shared" si="181"/>
        <v>0</v>
      </c>
      <c r="FA78" s="6">
        <f t="shared" si="181"/>
        <v>0</v>
      </c>
      <c r="FB78" s="6">
        <f t="shared" si="181"/>
        <v>0</v>
      </c>
      <c r="FC78" s="6">
        <f>SUM(FC67, -FC74,)</f>
        <v>0</v>
      </c>
      <c r="FD78" s="6">
        <f>SUM(FD67, -FD74,)</f>
        <v>0</v>
      </c>
      <c r="FE78" s="6">
        <f t="shared" ref="FE78:FH78" si="182">SUM(FE67, -FE74)</f>
        <v>0</v>
      </c>
      <c r="FF78" s="6">
        <f t="shared" si="182"/>
        <v>0</v>
      </c>
      <c r="FG78" s="6">
        <f t="shared" si="182"/>
        <v>0</v>
      </c>
      <c r="FH78" s="6">
        <f t="shared" si="182"/>
        <v>0</v>
      </c>
      <c r="FI78" s="6">
        <f>SUM(FI67, -FI74,)</f>
        <v>0</v>
      </c>
      <c r="FJ78" s="6">
        <f>SUM(FJ67, -FJ74,)</f>
        <v>0</v>
      </c>
      <c r="FK78" s="6">
        <f t="shared" ref="FK78:FN78" si="183">SUM(FK67, -FK74)</f>
        <v>0</v>
      </c>
      <c r="FL78" s="6">
        <f t="shared" si="183"/>
        <v>0</v>
      </c>
      <c r="FM78" s="6">
        <f t="shared" si="183"/>
        <v>0</v>
      </c>
      <c r="FN78" s="6">
        <f t="shared" si="183"/>
        <v>0</v>
      </c>
      <c r="FO78" s="6">
        <f>SUM(FO67, -FO74,)</f>
        <v>0</v>
      </c>
      <c r="FP78" s="6">
        <f>SUM(FP67, -FP74,)</f>
        <v>0</v>
      </c>
      <c r="FQ78" s="6">
        <f t="shared" ref="FQ78:FT78" si="184">SUM(FQ67, -FQ74)</f>
        <v>0</v>
      </c>
      <c r="FR78" s="6">
        <f t="shared" si="184"/>
        <v>0</v>
      </c>
      <c r="FS78" s="6">
        <f t="shared" si="184"/>
        <v>0</v>
      </c>
      <c r="FT78" s="6">
        <f t="shared" si="184"/>
        <v>0</v>
      </c>
      <c r="FU78" s="6">
        <f>SUM(FU67, -FU74,)</f>
        <v>0</v>
      </c>
      <c r="FV78" s="6">
        <f>SUM(FV67, -FV74,)</f>
        <v>0</v>
      </c>
      <c r="FW78" s="6">
        <f t="shared" ref="FW78:FZ78" si="185">SUM(FW67, -FW74)</f>
        <v>0</v>
      </c>
      <c r="FX78" s="6">
        <f t="shared" si="185"/>
        <v>0</v>
      </c>
      <c r="FY78" s="6">
        <f t="shared" si="185"/>
        <v>0</v>
      </c>
      <c r="FZ78" s="6">
        <f t="shared" si="185"/>
        <v>0</v>
      </c>
      <c r="GA78" s="6">
        <f>SUM(GA67, -GA74,)</f>
        <v>0</v>
      </c>
      <c r="GB78" s="6">
        <f>SUM(GB67, -GB74,)</f>
        <v>0</v>
      </c>
      <c r="GC78" s="6">
        <f t="shared" ref="GC78:GF78" si="186">SUM(GC67, -GC74)</f>
        <v>0</v>
      </c>
      <c r="GD78" s="6">
        <f t="shared" si="186"/>
        <v>0</v>
      </c>
      <c r="GE78" s="6">
        <f t="shared" si="186"/>
        <v>0</v>
      </c>
      <c r="GF78" s="6">
        <f t="shared" si="186"/>
        <v>0</v>
      </c>
      <c r="GG78" s="6">
        <f>SUM(GG67, -GG74,)</f>
        <v>0</v>
      </c>
      <c r="GH78" s="6">
        <f>SUM(GH67, -GH74,)</f>
        <v>0</v>
      </c>
      <c r="GI78" s="6">
        <f t="shared" ref="GI78:GL78" si="187">SUM(GI67, -GI74)</f>
        <v>0</v>
      </c>
      <c r="GJ78" s="6">
        <f t="shared" si="187"/>
        <v>0</v>
      </c>
      <c r="GK78" s="6">
        <f t="shared" si="187"/>
        <v>0</v>
      </c>
      <c r="GL78" s="6">
        <f t="shared" si="187"/>
        <v>0</v>
      </c>
      <c r="GM78" s="6">
        <f>SUM(GM67, -GM74,)</f>
        <v>0</v>
      </c>
      <c r="GN78" s="6">
        <f>SUM(GN67, -GN74,)</f>
        <v>0</v>
      </c>
      <c r="GO78" s="6">
        <f t="shared" ref="GO78:GR78" si="188">SUM(GO67, -GO74)</f>
        <v>0</v>
      </c>
      <c r="GP78" s="6">
        <f t="shared" si="188"/>
        <v>0</v>
      </c>
      <c r="GQ78" s="6">
        <f t="shared" si="188"/>
        <v>0</v>
      </c>
      <c r="GR78" s="6">
        <f t="shared" si="188"/>
        <v>0</v>
      </c>
      <c r="GS78" s="6">
        <f>SUM(GS67, -GS74,)</f>
        <v>0</v>
      </c>
      <c r="GT78" s="6">
        <f>SUM(GT67, -GT74,)</f>
        <v>0</v>
      </c>
      <c r="GU78" s="6">
        <f t="shared" ref="GU78:HA78" si="189">SUM(GU67, -GU74)</f>
        <v>0</v>
      </c>
      <c r="GV78" s="6">
        <f t="shared" si="189"/>
        <v>0</v>
      </c>
      <c r="GW78" s="6">
        <f t="shared" si="189"/>
        <v>0</v>
      </c>
      <c r="GX78" s="6">
        <f t="shared" si="189"/>
        <v>0</v>
      </c>
      <c r="GY78" s="6">
        <f t="shared" si="189"/>
        <v>0</v>
      </c>
      <c r="GZ78" s="6">
        <f t="shared" si="189"/>
        <v>0</v>
      </c>
      <c r="HA78" s="6">
        <f t="shared" si="189"/>
        <v>0</v>
      </c>
      <c r="HC78" s="6">
        <f>SUM(HC67, -HC74,)</f>
        <v>0</v>
      </c>
      <c r="HD78" s="6">
        <f>SUM(HD67, -HD74,)</f>
        <v>0</v>
      </c>
      <c r="HE78" s="6">
        <f t="shared" ref="HE78:HH78" si="190">SUM(HE67, -HE74)</f>
        <v>0</v>
      </c>
      <c r="HF78" s="6">
        <f t="shared" si="190"/>
        <v>0</v>
      </c>
      <c r="HG78" s="6">
        <f t="shared" si="190"/>
        <v>0</v>
      </c>
      <c r="HH78" s="6">
        <f t="shared" si="190"/>
        <v>0</v>
      </c>
      <c r="HI78" s="6">
        <f>SUM(HI67, -HI74,)</f>
        <v>0</v>
      </c>
      <c r="HJ78" s="6">
        <f>SUM(HJ67, -HJ74,)</f>
        <v>0</v>
      </c>
      <c r="HK78" s="6">
        <f t="shared" ref="HK78:HN78" si="191">SUM(HK67, -HK74)</f>
        <v>0</v>
      </c>
      <c r="HL78" s="6">
        <f t="shared" si="191"/>
        <v>0</v>
      </c>
      <c r="HM78" s="6">
        <f t="shared" si="191"/>
        <v>0</v>
      </c>
      <c r="HN78" s="6">
        <f t="shared" si="191"/>
        <v>0</v>
      </c>
      <c r="HO78" s="6">
        <f>SUM(HO67, -HO74,)</f>
        <v>0</v>
      </c>
      <c r="HP78" s="6">
        <f>SUM(HP67, -HP74,)</f>
        <v>0</v>
      </c>
      <c r="HQ78" s="6">
        <f t="shared" ref="HQ78:HT78" si="192">SUM(HQ67, -HQ74)</f>
        <v>0</v>
      </c>
      <c r="HR78" s="6">
        <f t="shared" si="192"/>
        <v>0</v>
      </c>
      <c r="HS78" s="6">
        <f t="shared" si="192"/>
        <v>0</v>
      </c>
      <c r="HT78" s="6">
        <f t="shared" si="192"/>
        <v>0</v>
      </c>
      <c r="HU78" s="6">
        <f>SUM(HU67, -HU74,)</f>
        <v>0</v>
      </c>
      <c r="HV78" s="6">
        <f>SUM(HV67, -HV74,)</f>
        <v>0</v>
      </c>
      <c r="HW78" s="6">
        <f t="shared" ref="HW78:HZ78" si="193">SUM(HW67, -HW74)</f>
        <v>0</v>
      </c>
      <c r="HX78" s="6">
        <f t="shared" si="193"/>
        <v>0</v>
      </c>
      <c r="HY78" s="6">
        <f t="shared" si="193"/>
        <v>0</v>
      </c>
      <c r="HZ78" s="6">
        <f t="shared" si="193"/>
        <v>0</v>
      </c>
      <c r="IA78" s="6">
        <f>SUM(IA67, -IA74,)</f>
        <v>0</v>
      </c>
      <c r="IB78" s="6">
        <f>SUM(IB67, -IB74,)</f>
        <v>0</v>
      </c>
      <c r="IC78" s="6">
        <f t="shared" ref="IC78:IF78" si="194">SUM(IC67, -IC74)</f>
        <v>0</v>
      </c>
      <c r="ID78" s="6">
        <f t="shared" si="194"/>
        <v>0</v>
      </c>
      <c r="IE78" s="6">
        <f t="shared" si="194"/>
        <v>0</v>
      </c>
      <c r="IF78" s="6">
        <f t="shared" si="194"/>
        <v>0</v>
      </c>
      <c r="IG78" s="6">
        <f>SUM(IG67, -IG74,)</f>
        <v>0</v>
      </c>
      <c r="IH78" s="6">
        <f>SUM(IH67, -IH74,)</f>
        <v>0</v>
      </c>
      <c r="II78" s="6">
        <f t="shared" ref="II78:IL78" si="195">SUM(II67, -II74)</f>
        <v>0</v>
      </c>
      <c r="IJ78" s="6">
        <f t="shared" si="195"/>
        <v>0</v>
      </c>
      <c r="IK78" s="6">
        <f t="shared" si="195"/>
        <v>0</v>
      </c>
      <c r="IL78" s="6">
        <f t="shared" si="195"/>
        <v>0</v>
      </c>
      <c r="IM78" s="6">
        <f>SUM(IM67, -IM74,)</f>
        <v>0</v>
      </c>
      <c r="IN78" s="6">
        <f>SUM(IN67, -IN74,)</f>
        <v>0</v>
      </c>
      <c r="IO78" s="6">
        <f t="shared" ref="IO78:IR78" si="196">SUM(IO67, -IO74)</f>
        <v>0</v>
      </c>
      <c r="IP78" s="6">
        <f t="shared" si="196"/>
        <v>0</v>
      </c>
      <c r="IQ78" s="6">
        <f t="shared" si="196"/>
        <v>0</v>
      </c>
      <c r="IR78" s="6">
        <f t="shared" si="196"/>
        <v>0</v>
      </c>
      <c r="IS78" s="6">
        <f>SUM(IS67, -IS74,)</f>
        <v>0</v>
      </c>
      <c r="IT78" s="6">
        <f>SUM(IT67, -IT74,)</f>
        <v>0</v>
      </c>
      <c r="IU78" s="6">
        <f t="shared" ref="IU78:IX78" si="197">SUM(IU67, -IU74)</f>
        <v>0</v>
      </c>
      <c r="IV78" s="6">
        <f t="shared" si="197"/>
        <v>0</v>
      </c>
      <c r="IW78" s="6">
        <f t="shared" si="197"/>
        <v>0</v>
      </c>
      <c r="IX78" s="6">
        <f t="shared" si="197"/>
        <v>0</v>
      </c>
      <c r="IY78" s="6">
        <f>SUM(IY67, -IY74,)</f>
        <v>0</v>
      </c>
      <c r="IZ78" s="6">
        <f>SUM(IZ67, -IZ74,)</f>
        <v>0</v>
      </c>
      <c r="JA78" s="6">
        <f t="shared" ref="JA78:JD78" si="198">SUM(JA67, -JA74)</f>
        <v>0</v>
      </c>
      <c r="JB78" s="6">
        <f t="shared" si="198"/>
        <v>0</v>
      </c>
      <c r="JC78" s="6">
        <f t="shared" si="198"/>
        <v>0</v>
      </c>
      <c r="JD78" s="6">
        <f t="shared" si="198"/>
        <v>0</v>
      </c>
      <c r="JE78" s="6">
        <f>SUM(JE67, -JE74,)</f>
        <v>0</v>
      </c>
      <c r="JF78" s="6">
        <f>SUM(JF67, -JF74,)</f>
        <v>0</v>
      </c>
      <c r="JG78" s="6">
        <f t="shared" ref="JG78:JJ78" si="199">SUM(JG67, -JG74)</f>
        <v>0</v>
      </c>
      <c r="JH78" s="6">
        <f t="shared" si="199"/>
        <v>0</v>
      </c>
      <c r="JI78" s="6">
        <f t="shared" si="199"/>
        <v>0</v>
      </c>
      <c r="JJ78" s="6">
        <f t="shared" si="199"/>
        <v>0</v>
      </c>
      <c r="JK78" s="6">
        <f>SUM(JK67, -JK74,)</f>
        <v>0</v>
      </c>
      <c r="JL78" s="6">
        <f>SUM(JL67, -JL74,)</f>
        <v>0</v>
      </c>
      <c r="JM78" s="6">
        <f t="shared" ref="JM78:JS78" si="200">SUM(JM67, -JM74)</f>
        <v>0</v>
      </c>
      <c r="JN78" s="6">
        <f t="shared" si="200"/>
        <v>0</v>
      </c>
      <c r="JO78" s="6">
        <f t="shared" si="200"/>
        <v>0</v>
      </c>
      <c r="JP78" s="6">
        <f t="shared" si="200"/>
        <v>0</v>
      </c>
      <c r="JQ78" s="6">
        <f t="shared" si="200"/>
        <v>0</v>
      </c>
      <c r="JR78" s="6">
        <f t="shared" si="200"/>
        <v>0</v>
      </c>
      <c r="JS78" s="6">
        <f t="shared" si="200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118" t="s">
        <v>49</v>
      </c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121">
        <f>SUM(DN51, -DN56)</f>
        <v>0.28470000000000001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124" t="s">
        <v>63</v>
      </c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1">SUM(Q52, -Q56)</f>
        <v>0.107</v>
      </c>
      <c r="R82" s="177">
        <f t="shared" si="201"/>
        <v>0.11929999999999999</v>
      </c>
      <c r="S82" s="227">
        <f t="shared" si="201"/>
        <v>0.1293</v>
      </c>
      <c r="T82" s="94">
        <f t="shared" si="201"/>
        <v>0.13999999999999999</v>
      </c>
      <c r="U82" s="151">
        <f t="shared" si="201"/>
        <v>9.820000000000001E-2</v>
      </c>
      <c r="V82" s="227">
        <f t="shared" si="201"/>
        <v>0.1032</v>
      </c>
      <c r="W82" s="94">
        <f t="shared" si="201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2">SUM(BE52, -BE56)</f>
        <v>0.23449999999999999</v>
      </c>
      <c r="BF82" s="147">
        <f t="shared" si="202"/>
        <v>0.22810000000000002</v>
      </c>
      <c r="BG82" s="121">
        <f t="shared" si="202"/>
        <v>0.21359999999999998</v>
      </c>
      <c r="BH82" s="180">
        <f t="shared" si="202"/>
        <v>0.19950000000000001</v>
      </c>
      <c r="BI82" s="147">
        <f t="shared" si="202"/>
        <v>0.1976</v>
      </c>
      <c r="BJ82" s="121">
        <f t="shared" si="202"/>
        <v>0.2019</v>
      </c>
      <c r="BK82" s="180">
        <f t="shared" si="202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3">SUM(CD55, -CD58)</f>
        <v>0.19339999999999999</v>
      </c>
      <c r="CE82" s="149">
        <f t="shared" si="203"/>
        <v>0.1938</v>
      </c>
      <c r="CF82" s="119">
        <f t="shared" si="203"/>
        <v>0.18729999999999999</v>
      </c>
      <c r="CG82" s="179">
        <f t="shared" si="203"/>
        <v>0.1948</v>
      </c>
      <c r="CH82" s="149">
        <f t="shared" si="203"/>
        <v>0.19270000000000001</v>
      </c>
      <c r="CI82" s="119">
        <f t="shared" si="203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117">
        <f>SUM(DN54, -DN57)</f>
        <v>0.26719999999999999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189" t="s">
        <v>44</v>
      </c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4">SUM(BE52, -BE55)</f>
        <v>0.2238</v>
      </c>
      <c r="BF84" s="147">
        <f t="shared" si="204"/>
        <v>0.22100000000000003</v>
      </c>
      <c r="BG84" s="121">
        <f t="shared" si="204"/>
        <v>0.2127</v>
      </c>
      <c r="BH84" s="180">
        <f t="shared" si="204"/>
        <v>0.19350000000000001</v>
      </c>
      <c r="BI84" s="147">
        <f t="shared" si="204"/>
        <v>0.18340000000000001</v>
      </c>
      <c r="BJ84" s="121">
        <f t="shared" si="204"/>
        <v>0.19309999999999999</v>
      </c>
      <c r="BK84" s="180">
        <f t="shared" si="204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121">
        <f>SUM(DN52, -DN56)</f>
        <v>0.2646</v>
      </c>
      <c r="DO84" s="6">
        <f>SUM(DO73, -DO80,)</f>
        <v>0</v>
      </c>
      <c r="DP84" s="6">
        <f>SUM(DP73, -DP80,)</f>
        <v>0</v>
      </c>
      <c r="DQ84" s="6">
        <f t="shared" ref="DQ84:DT84" si="205">SUM(DQ73, -DQ80)</f>
        <v>0</v>
      </c>
      <c r="DR84" s="6">
        <f t="shared" si="205"/>
        <v>0</v>
      </c>
      <c r="DS84" s="6">
        <f t="shared" si="205"/>
        <v>0</v>
      </c>
      <c r="DT84" s="6">
        <f t="shared" si="205"/>
        <v>0</v>
      </c>
      <c r="DU84" s="6">
        <f>SUM(DU73, -DU80,)</f>
        <v>0</v>
      </c>
      <c r="DV84" s="6">
        <f>SUM(DV73, -DV80,)</f>
        <v>0</v>
      </c>
      <c r="DW84" s="6">
        <f t="shared" ref="DW84:DZ84" si="206">SUM(DW73, -DW80)</f>
        <v>0</v>
      </c>
      <c r="DX84" s="6">
        <f t="shared" si="206"/>
        <v>0</v>
      </c>
      <c r="DY84" s="6">
        <f t="shared" si="206"/>
        <v>0</v>
      </c>
      <c r="DZ84" s="6">
        <f t="shared" si="206"/>
        <v>0</v>
      </c>
      <c r="EA84" s="6">
        <f>SUM(EA73, -EA80,)</f>
        <v>0</v>
      </c>
      <c r="EB84" s="6">
        <f>SUM(EB73, -EB80,)</f>
        <v>0</v>
      </c>
      <c r="EC84" s="6">
        <f t="shared" ref="EC84:EI84" si="207">SUM(EC73, -EC80)</f>
        <v>0</v>
      </c>
      <c r="ED84" s="6">
        <f t="shared" si="207"/>
        <v>0</v>
      </c>
      <c r="EE84" s="6">
        <f t="shared" si="207"/>
        <v>0</v>
      </c>
      <c r="EF84" s="6">
        <f t="shared" si="207"/>
        <v>0</v>
      </c>
      <c r="EG84" s="6">
        <f t="shared" si="207"/>
        <v>0</v>
      </c>
      <c r="EH84" s="6">
        <f t="shared" si="207"/>
        <v>0</v>
      </c>
      <c r="EI84" s="6">
        <f t="shared" si="207"/>
        <v>0</v>
      </c>
      <c r="EK84" s="6">
        <f>SUM(EK73, -EK80,)</f>
        <v>0</v>
      </c>
      <c r="EL84" s="6">
        <f>SUM(EL73, -EL80,)</f>
        <v>0</v>
      </c>
      <c r="EM84" s="6">
        <f t="shared" ref="EM84:EP84" si="208">SUM(EM73, -EM80)</f>
        <v>0</v>
      </c>
      <c r="EN84" s="6">
        <f t="shared" si="208"/>
        <v>0</v>
      </c>
      <c r="EO84" s="6">
        <f t="shared" si="208"/>
        <v>0</v>
      </c>
      <c r="EP84" s="6">
        <f t="shared" si="208"/>
        <v>0</v>
      </c>
      <c r="EQ84" s="6">
        <f>SUM(EQ73, -EQ80,)</f>
        <v>0</v>
      </c>
      <c r="ER84" s="6">
        <f>SUM(ER73, -ER80,)</f>
        <v>0</v>
      </c>
      <c r="ES84" s="6">
        <f t="shared" ref="ES84:EV84" si="209">SUM(ES73, -ES80)</f>
        <v>0</v>
      </c>
      <c r="ET84" s="6">
        <f t="shared" si="209"/>
        <v>0</v>
      </c>
      <c r="EU84" s="6">
        <f t="shared" si="209"/>
        <v>0</v>
      </c>
      <c r="EV84" s="6">
        <f t="shared" si="209"/>
        <v>0</v>
      </c>
      <c r="EW84" s="6">
        <f>SUM(EW73, -EW80,)</f>
        <v>0</v>
      </c>
      <c r="EX84" s="6">
        <f>SUM(EX73, -EX80,)</f>
        <v>0</v>
      </c>
      <c r="EY84" s="6">
        <f t="shared" ref="EY84:FB84" si="210">SUM(EY73, -EY80)</f>
        <v>0</v>
      </c>
      <c r="EZ84" s="6">
        <f t="shared" si="210"/>
        <v>0</v>
      </c>
      <c r="FA84" s="6">
        <f t="shared" si="210"/>
        <v>0</v>
      </c>
      <c r="FB84" s="6">
        <f t="shared" si="210"/>
        <v>0</v>
      </c>
      <c r="FC84" s="6">
        <f>SUM(FC73, -FC80,)</f>
        <v>0</v>
      </c>
      <c r="FD84" s="6">
        <f>SUM(FD73, -FD80,)</f>
        <v>0</v>
      </c>
      <c r="FE84" s="6">
        <f t="shared" ref="FE84:FH84" si="211">SUM(FE73, -FE80)</f>
        <v>0</v>
      </c>
      <c r="FF84" s="6">
        <f t="shared" si="211"/>
        <v>0</v>
      </c>
      <c r="FG84" s="6">
        <f t="shared" si="211"/>
        <v>0</v>
      </c>
      <c r="FH84" s="6">
        <f t="shared" si="211"/>
        <v>0</v>
      </c>
      <c r="FI84" s="6">
        <f>SUM(FI73, -FI80,)</f>
        <v>0</v>
      </c>
      <c r="FJ84" s="6">
        <f>SUM(FJ73, -FJ80,)</f>
        <v>0</v>
      </c>
      <c r="FK84" s="6">
        <f t="shared" ref="FK84:FN84" si="212">SUM(FK73, -FK80)</f>
        <v>0</v>
      </c>
      <c r="FL84" s="6">
        <f t="shared" si="212"/>
        <v>0</v>
      </c>
      <c r="FM84" s="6">
        <f t="shared" si="212"/>
        <v>0</v>
      </c>
      <c r="FN84" s="6">
        <f t="shared" si="212"/>
        <v>0</v>
      </c>
      <c r="FO84" s="6">
        <f>SUM(FO73, -FO80,)</f>
        <v>0</v>
      </c>
      <c r="FP84" s="6">
        <f>SUM(FP73, -FP80,)</f>
        <v>0</v>
      </c>
      <c r="FQ84" s="6">
        <f t="shared" ref="FQ84:FT84" si="213">SUM(FQ73, -FQ80)</f>
        <v>0</v>
      </c>
      <c r="FR84" s="6">
        <f t="shared" si="213"/>
        <v>0</v>
      </c>
      <c r="FS84" s="6">
        <f t="shared" si="213"/>
        <v>0</v>
      </c>
      <c r="FT84" s="6">
        <f t="shared" si="213"/>
        <v>0</v>
      </c>
      <c r="FU84" s="6">
        <f>SUM(FU73, -FU80,)</f>
        <v>0</v>
      </c>
      <c r="FV84" s="6">
        <f>SUM(FV73, -FV80,)</f>
        <v>0</v>
      </c>
      <c r="FW84" s="6">
        <f t="shared" ref="FW84:FZ84" si="214">SUM(FW73, -FW80)</f>
        <v>0</v>
      </c>
      <c r="FX84" s="6">
        <f t="shared" si="214"/>
        <v>0</v>
      </c>
      <c r="FY84" s="6">
        <f t="shared" si="214"/>
        <v>0</v>
      </c>
      <c r="FZ84" s="6">
        <f t="shared" si="214"/>
        <v>0</v>
      </c>
      <c r="GA84" s="6">
        <f>SUM(GA73, -GA80,)</f>
        <v>0</v>
      </c>
      <c r="GB84" s="6">
        <f>SUM(GB73, -GB80,)</f>
        <v>0</v>
      </c>
      <c r="GC84" s="6">
        <f t="shared" ref="GC84:GF84" si="215">SUM(GC73, -GC80)</f>
        <v>0</v>
      </c>
      <c r="GD84" s="6">
        <f t="shared" si="215"/>
        <v>0</v>
      </c>
      <c r="GE84" s="6">
        <f t="shared" si="215"/>
        <v>0</v>
      </c>
      <c r="GF84" s="6">
        <f t="shared" si="215"/>
        <v>0</v>
      </c>
      <c r="GG84" s="6">
        <f>SUM(GG73, -GG80,)</f>
        <v>0</v>
      </c>
      <c r="GH84" s="6">
        <f>SUM(GH73, -GH80,)</f>
        <v>0</v>
      </c>
      <c r="GI84" s="6">
        <f t="shared" ref="GI84:GL84" si="216">SUM(GI73, -GI80)</f>
        <v>0</v>
      </c>
      <c r="GJ84" s="6">
        <f t="shared" si="216"/>
        <v>0</v>
      </c>
      <c r="GK84" s="6">
        <f t="shared" si="216"/>
        <v>0</v>
      </c>
      <c r="GL84" s="6">
        <f t="shared" si="216"/>
        <v>0</v>
      </c>
      <c r="GM84" s="6">
        <f>SUM(GM73, -GM80,)</f>
        <v>0</v>
      </c>
      <c r="GN84" s="6">
        <f>SUM(GN73, -GN80,)</f>
        <v>0</v>
      </c>
      <c r="GO84" s="6">
        <f t="shared" ref="GO84:GR84" si="217">SUM(GO73, -GO80)</f>
        <v>0</v>
      </c>
      <c r="GP84" s="6">
        <f t="shared" si="217"/>
        <v>0</v>
      </c>
      <c r="GQ84" s="6">
        <f t="shared" si="217"/>
        <v>0</v>
      </c>
      <c r="GR84" s="6">
        <f t="shared" si="217"/>
        <v>0</v>
      </c>
      <c r="GS84" s="6">
        <f>SUM(GS73, -GS80,)</f>
        <v>0</v>
      </c>
      <c r="GT84" s="6">
        <f>SUM(GT73, -GT80,)</f>
        <v>0</v>
      </c>
      <c r="GU84" s="6">
        <f t="shared" ref="GU84:HA84" si="218">SUM(GU73, -GU80)</f>
        <v>0</v>
      </c>
      <c r="GV84" s="6">
        <f t="shared" si="218"/>
        <v>0</v>
      </c>
      <c r="GW84" s="6">
        <f t="shared" si="218"/>
        <v>0</v>
      </c>
      <c r="GX84" s="6">
        <f t="shared" si="218"/>
        <v>0</v>
      </c>
      <c r="GY84" s="6">
        <f t="shared" si="218"/>
        <v>0</v>
      </c>
      <c r="GZ84" s="6">
        <f t="shared" si="218"/>
        <v>0</v>
      </c>
      <c r="HA84" s="6">
        <f t="shared" si="218"/>
        <v>0</v>
      </c>
      <c r="HC84" s="6">
        <f>SUM(HC73, -HC80,)</f>
        <v>0</v>
      </c>
      <c r="HD84" s="6">
        <f>SUM(HD73, -HD80,)</f>
        <v>0</v>
      </c>
      <c r="HE84" s="6">
        <f t="shared" ref="HE84:HH84" si="219">SUM(HE73, -HE80)</f>
        <v>0</v>
      </c>
      <c r="HF84" s="6">
        <f t="shared" si="219"/>
        <v>0</v>
      </c>
      <c r="HG84" s="6">
        <f t="shared" si="219"/>
        <v>0</v>
      </c>
      <c r="HH84" s="6">
        <f t="shared" si="219"/>
        <v>0</v>
      </c>
      <c r="HI84" s="6">
        <f>SUM(HI73, -HI80,)</f>
        <v>0</v>
      </c>
      <c r="HJ84" s="6">
        <f>SUM(HJ73, -HJ80,)</f>
        <v>0</v>
      </c>
      <c r="HK84" s="6">
        <f t="shared" ref="HK84:HN84" si="220">SUM(HK73, -HK80)</f>
        <v>0</v>
      </c>
      <c r="HL84" s="6">
        <f t="shared" si="220"/>
        <v>0</v>
      </c>
      <c r="HM84" s="6">
        <f t="shared" si="220"/>
        <v>0</v>
      </c>
      <c r="HN84" s="6">
        <f t="shared" si="220"/>
        <v>0</v>
      </c>
      <c r="HO84" s="6">
        <f>SUM(HO73, -HO80,)</f>
        <v>0</v>
      </c>
      <c r="HP84" s="6">
        <f>SUM(HP73, -HP80,)</f>
        <v>0</v>
      </c>
      <c r="HQ84" s="6">
        <f t="shared" ref="HQ84:HT84" si="221">SUM(HQ73, -HQ80)</f>
        <v>0</v>
      </c>
      <c r="HR84" s="6">
        <f t="shared" si="221"/>
        <v>0</v>
      </c>
      <c r="HS84" s="6">
        <f t="shared" si="221"/>
        <v>0</v>
      </c>
      <c r="HT84" s="6">
        <f t="shared" si="221"/>
        <v>0</v>
      </c>
      <c r="HU84" s="6">
        <f>SUM(HU73, -HU80,)</f>
        <v>0</v>
      </c>
      <c r="HV84" s="6">
        <f>SUM(HV73, -HV80,)</f>
        <v>0</v>
      </c>
      <c r="HW84" s="6">
        <f t="shared" ref="HW84:HZ84" si="222">SUM(HW73, -HW80)</f>
        <v>0</v>
      </c>
      <c r="HX84" s="6">
        <f t="shared" si="222"/>
        <v>0</v>
      </c>
      <c r="HY84" s="6">
        <f t="shared" si="222"/>
        <v>0</v>
      </c>
      <c r="HZ84" s="6">
        <f t="shared" si="222"/>
        <v>0</v>
      </c>
      <c r="IA84" s="6">
        <f>SUM(IA73, -IA80,)</f>
        <v>0</v>
      </c>
      <c r="IB84" s="6">
        <f>SUM(IB73, -IB80,)</f>
        <v>0</v>
      </c>
      <c r="IC84" s="6">
        <f t="shared" ref="IC84:IF84" si="223">SUM(IC73, -IC80)</f>
        <v>0</v>
      </c>
      <c r="ID84" s="6">
        <f t="shared" si="223"/>
        <v>0</v>
      </c>
      <c r="IE84" s="6">
        <f t="shared" si="223"/>
        <v>0</v>
      </c>
      <c r="IF84" s="6">
        <f t="shared" si="223"/>
        <v>0</v>
      </c>
      <c r="IG84" s="6">
        <f>SUM(IG73, -IG80,)</f>
        <v>0</v>
      </c>
      <c r="IH84" s="6">
        <f>SUM(IH73, -IH80,)</f>
        <v>0</v>
      </c>
      <c r="II84" s="6">
        <f t="shared" ref="II84:IL84" si="224">SUM(II73, -II80)</f>
        <v>0</v>
      </c>
      <c r="IJ84" s="6">
        <f t="shared" si="224"/>
        <v>0</v>
      </c>
      <c r="IK84" s="6">
        <f t="shared" si="224"/>
        <v>0</v>
      </c>
      <c r="IL84" s="6">
        <f t="shared" si="224"/>
        <v>0</v>
      </c>
      <c r="IM84" s="6">
        <f>SUM(IM73, -IM80,)</f>
        <v>0</v>
      </c>
      <c r="IN84" s="6">
        <f>SUM(IN73, -IN80,)</f>
        <v>0</v>
      </c>
      <c r="IO84" s="6">
        <f t="shared" ref="IO84:IR84" si="225">SUM(IO73, -IO80)</f>
        <v>0</v>
      </c>
      <c r="IP84" s="6">
        <f t="shared" si="225"/>
        <v>0</v>
      </c>
      <c r="IQ84" s="6">
        <f t="shared" si="225"/>
        <v>0</v>
      </c>
      <c r="IR84" s="6">
        <f t="shared" si="225"/>
        <v>0</v>
      </c>
      <c r="IS84" s="6">
        <f>SUM(IS73, -IS80,)</f>
        <v>0</v>
      </c>
      <c r="IT84" s="6">
        <f>SUM(IT73, -IT80,)</f>
        <v>0</v>
      </c>
      <c r="IU84" s="6">
        <f t="shared" ref="IU84:IX84" si="226">SUM(IU73, -IU80)</f>
        <v>0</v>
      </c>
      <c r="IV84" s="6">
        <f t="shared" si="226"/>
        <v>0</v>
      </c>
      <c r="IW84" s="6">
        <f t="shared" si="226"/>
        <v>0</v>
      </c>
      <c r="IX84" s="6">
        <f t="shared" si="226"/>
        <v>0</v>
      </c>
      <c r="IY84" s="6">
        <f>SUM(IY73, -IY80,)</f>
        <v>0</v>
      </c>
      <c r="IZ84" s="6">
        <f>SUM(IZ73, -IZ80,)</f>
        <v>0</v>
      </c>
      <c r="JA84" s="6">
        <f t="shared" ref="JA84:JD84" si="227">SUM(JA73, -JA80)</f>
        <v>0</v>
      </c>
      <c r="JB84" s="6">
        <f t="shared" si="227"/>
        <v>0</v>
      </c>
      <c r="JC84" s="6">
        <f t="shared" si="227"/>
        <v>0</v>
      </c>
      <c r="JD84" s="6">
        <f t="shared" si="227"/>
        <v>0</v>
      </c>
      <c r="JE84" s="6">
        <f>SUM(JE73, -JE80,)</f>
        <v>0</v>
      </c>
      <c r="JF84" s="6">
        <f>SUM(JF73, -JF80,)</f>
        <v>0</v>
      </c>
      <c r="JG84" s="6">
        <f t="shared" ref="JG84:JJ84" si="228">SUM(JG73, -JG80)</f>
        <v>0</v>
      </c>
      <c r="JH84" s="6">
        <f t="shared" si="228"/>
        <v>0</v>
      </c>
      <c r="JI84" s="6">
        <f t="shared" si="228"/>
        <v>0</v>
      </c>
      <c r="JJ84" s="6">
        <f t="shared" si="228"/>
        <v>0</v>
      </c>
      <c r="JK84" s="6">
        <f>SUM(JK73, -JK80,)</f>
        <v>0</v>
      </c>
      <c r="JL84" s="6">
        <f>SUM(JL73, -JL80,)</f>
        <v>0</v>
      </c>
      <c r="JM84" s="6">
        <f t="shared" ref="JM84:JS84" si="229">SUM(JM73, -JM80)</f>
        <v>0</v>
      </c>
      <c r="JN84" s="6">
        <f t="shared" si="229"/>
        <v>0</v>
      </c>
      <c r="JO84" s="6">
        <f t="shared" si="229"/>
        <v>0</v>
      </c>
      <c r="JP84" s="6">
        <f t="shared" si="229"/>
        <v>0</v>
      </c>
      <c r="JQ84" s="6">
        <f t="shared" si="229"/>
        <v>0</v>
      </c>
      <c r="JR84" s="6">
        <f t="shared" si="229"/>
        <v>0</v>
      </c>
      <c r="JS84" s="6">
        <f t="shared" si="229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118" t="s">
        <v>42</v>
      </c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0">SUM(BD53, -BD57)</f>
        <v>0.15740000000000001</v>
      </c>
      <c r="BE86" s="177">
        <f t="shared" si="230"/>
        <v>0.2077</v>
      </c>
      <c r="BF86" s="145">
        <f t="shared" si="230"/>
        <v>0.20429999999999998</v>
      </c>
      <c r="BG86" s="117">
        <f t="shared" si="230"/>
        <v>0.19500000000000001</v>
      </c>
      <c r="BH86" s="177">
        <f t="shared" si="230"/>
        <v>0.17849999999999999</v>
      </c>
      <c r="BI86" s="167">
        <f t="shared" si="230"/>
        <v>0.16689999999999999</v>
      </c>
      <c r="BJ86" s="117">
        <f t="shared" si="230"/>
        <v>0.18679999999999999</v>
      </c>
      <c r="BK86" s="177">
        <f t="shared" si="230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1">SUM(BV52, -BV56)</f>
        <v>0.2329</v>
      </c>
      <c r="BW86" s="121">
        <f t="shared" si="231"/>
        <v>0.22009999999999999</v>
      </c>
      <c r="BX86" s="180">
        <f t="shared" si="231"/>
        <v>0.21760000000000002</v>
      </c>
      <c r="BY86" s="225">
        <f t="shared" si="231"/>
        <v>0.25340000000000001</v>
      </c>
      <c r="BZ86" s="15">
        <f t="shared" si="231"/>
        <v>0.24309999999999998</v>
      </c>
      <c r="CA86" s="152">
        <f t="shared" si="231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2">SUM(CR52, -CR56)</f>
        <v>0.20519999999999999</v>
      </c>
      <c r="CS86" s="180">
        <f t="shared" si="232"/>
        <v>0.19850000000000001</v>
      </c>
      <c r="CT86" s="147">
        <f t="shared" si="232"/>
        <v>0.20760000000000001</v>
      </c>
      <c r="CU86" s="121">
        <f t="shared" si="232"/>
        <v>0.2117</v>
      </c>
      <c r="CV86" s="180">
        <f t="shared" si="232"/>
        <v>0.1971</v>
      </c>
      <c r="CW86" s="147">
        <f t="shared" si="232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121">
        <f>SUM(DN51, -DN55)</f>
        <v>0.25690000000000002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189" t="s">
        <v>37</v>
      </c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121">
        <f>SUM(DN52, -DN55)</f>
        <v>0.23680000000000001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120" t="s">
        <v>38</v>
      </c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119">
        <f>SUM(DN55, -DN58)</f>
        <v>0.18940000000000001</v>
      </c>
      <c r="DO90" s="6">
        <f>SUM(DO79, -DO86,)</f>
        <v>0</v>
      </c>
      <c r="DP90" s="6">
        <f>SUM(DP79, -DP86,)</f>
        <v>0</v>
      </c>
      <c r="DQ90" s="6">
        <f t="shared" ref="DQ90:DT90" si="233">SUM(DQ79, -DQ86)</f>
        <v>0</v>
      </c>
      <c r="DR90" s="6">
        <f t="shared" si="233"/>
        <v>0</v>
      </c>
      <c r="DS90" s="6">
        <f t="shared" si="233"/>
        <v>0</v>
      </c>
      <c r="DT90" s="6">
        <f t="shared" si="233"/>
        <v>0</v>
      </c>
      <c r="DU90" s="6">
        <f>SUM(DU79, -DU86,)</f>
        <v>0</v>
      </c>
      <c r="DV90" s="6">
        <f>SUM(DV79, -DV86,)</f>
        <v>0</v>
      </c>
      <c r="DW90" s="6">
        <f t="shared" ref="DW90:DZ90" si="234">SUM(DW79, -DW86)</f>
        <v>0</v>
      </c>
      <c r="DX90" s="6">
        <f t="shared" si="234"/>
        <v>0</v>
      </c>
      <c r="DY90" s="6">
        <f t="shared" si="234"/>
        <v>0</v>
      </c>
      <c r="DZ90" s="6">
        <f t="shared" si="234"/>
        <v>0</v>
      </c>
      <c r="EA90" s="6">
        <f>SUM(EA79, -EA86,)</f>
        <v>0</v>
      </c>
      <c r="EB90" s="6">
        <f>SUM(EB79, -EB86,)</f>
        <v>0</v>
      </c>
      <c r="EC90" s="6">
        <f t="shared" ref="EC90:EI90" si="235">SUM(EC79, -EC86)</f>
        <v>0</v>
      </c>
      <c r="ED90" s="6">
        <f t="shared" si="235"/>
        <v>0</v>
      </c>
      <c r="EE90" s="6">
        <f t="shared" si="235"/>
        <v>0</v>
      </c>
      <c r="EF90" s="6">
        <f t="shared" si="235"/>
        <v>0</v>
      </c>
      <c r="EG90" s="6">
        <f t="shared" si="235"/>
        <v>0</v>
      </c>
      <c r="EH90" s="6">
        <f t="shared" si="235"/>
        <v>0</v>
      </c>
      <c r="EI90" s="6">
        <f t="shared" si="235"/>
        <v>0</v>
      </c>
      <c r="EK90" s="6">
        <f>SUM(EK79, -EK86,)</f>
        <v>0</v>
      </c>
      <c r="EL90" s="6">
        <f>SUM(EL79, -EL86,)</f>
        <v>0</v>
      </c>
      <c r="EM90" s="6">
        <f t="shared" ref="EM90:EP90" si="236">SUM(EM79, -EM86)</f>
        <v>0</v>
      </c>
      <c r="EN90" s="6">
        <f t="shared" si="236"/>
        <v>0</v>
      </c>
      <c r="EO90" s="6">
        <f t="shared" si="236"/>
        <v>0</v>
      </c>
      <c r="EP90" s="6">
        <f t="shared" si="236"/>
        <v>0</v>
      </c>
      <c r="EQ90" s="6">
        <f>SUM(EQ79, -EQ86,)</f>
        <v>0</v>
      </c>
      <c r="ER90" s="6">
        <f>SUM(ER79, -ER86,)</f>
        <v>0</v>
      </c>
      <c r="ES90" s="6">
        <f t="shared" ref="ES90:EV90" si="237">SUM(ES79, -ES86)</f>
        <v>0</v>
      </c>
      <c r="ET90" s="6">
        <f t="shared" si="237"/>
        <v>0</v>
      </c>
      <c r="EU90" s="6">
        <f t="shared" si="237"/>
        <v>0</v>
      </c>
      <c r="EV90" s="6">
        <f t="shared" si="237"/>
        <v>0</v>
      </c>
      <c r="EW90" s="6">
        <f>SUM(EW79, -EW86,)</f>
        <v>0</v>
      </c>
      <c r="EX90" s="6">
        <f>SUM(EX79, -EX86,)</f>
        <v>0</v>
      </c>
      <c r="EY90" s="6">
        <f t="shared" ref="EY90:FB90" si="238">SUM(EY79, -EY86)</f>
        <v>0</v>
      </c>
      <c r="EZ90" s="6">
        <f t="shared" si="238"/>
        <v>0</v>
      </c>
      <c r="FA90" s="6">
        <f t="shared" si="238"/>
        <v>0</v>
      </c>
      <c r="FB90" s="6">
        <f t="shared" si="238"/>
        <v>0</v>
      </c>
      <c r="FC90" s="6">
        <f>SUM(FC79, -FC86,)</f>
        <v>0</v>
      </c>
      <c r="FD90" s="6">
        <f>SUM(FD79, -FD86,)</f>
        <v>0</v>
      </c>
      <c r="FE90" s="6">
        <f t="shared" ref="FE90:FH90" si="239">SUM(FE79, -FE86)</f>
        <v>0</v>
      </c>
      <c r="FF90" s="6">
        <f t="shared" si="239"/>
        <v>0</v>
      </c>
      <c r="FG90" s="6">
        <f t="shared" si="239"/>
        <v>0</v>
      </c>
      <c r="FH90" s="6">
        <f t="shared" si="239"/>
        <v>0</v>
      </c>
      <c r="FI90" s="6">
        <f>SUM(FI79, -FI86,)</f>
        <v>0</v>
      </c>
      <c r="FJ90" s="6">
        <f>SUM(FJ79, -FJ86,)</f>
        <v>0</v>
      </c>
      <c r="FK90" s="6">
        <f t="shared" ref="FK90:FN90" si="240">SUM(FK79, -FK86)</f>
        <v>0</v>
      </c>
      <c r="FL90" s="6">
        <f t="shared" si="240"/>
        <v>0</v>
      </c>
      <c r="FM90" s="6">
        <f t="shared" si="240"/>
        <v>0</v>
      </c>
      <c r="FN90" s="6">
        <f t="shared" si="240"/>
        <v>0</v>
      </c>
      <c r="FO90" s="6">
        <f>SUM(FO79, -FO86,)</f>
        <v>0</v>
      </c>
      <c r="FP90" s="6">
        <f>SUM(FP79, -FP86,)</f>
        <v>0</v>
      </c>
      <c r="FQ90" s="6">
        <f t="shared" ref="FQ90:FT90" si="241">SUM(FQ79, -FQ86)</f>
        <v>0</v>
      </c>
      <c r="FR90" s="6">
        <f t="shared" si="241"/>
        <v>0</v>
      </c>
      <c r="FS90" s="6">
        <f t="shared" si="241"/>
        <v>0</v>
      </c>
      <c r="FT90" s="6">
        <f t="shared" si="241"/>
        <v>0</v>
      </c>
      <c r="FU90" s="6">
        <f>SUM(FU79, -FU86,)</f>
        <v>0</v>
      </c>
      <c r="FV90" s="6">
        <f>SUM(FV79, -FV86,)</f>
        <v>0</v>
      </c>
      <c r="FW90" s="6">
        <f t="shared" ref="FW90:FZ90" si="242">SUM(FW79, -FW86)</f>
        <v>0</v>
      </c>
      <c r="FX90" s="6">
        <f t="shared" si="242"/>
        <v>0</v>
      </c>
      <c r="FY90" s="6">
        <f t="shared" si="242"/>
        <v>0</v>
      </c>
      <c r="FZ90" s="6">
        <f t="shared" si="242"/>
        <v>0</v>
      </c>
      <c r="GA90" s="6">
        <f>SUM(GA79, -GA86,)</f>
        <v>0</v>
      </c>
      <c r="GB90" s="6">
        <f>SUM(GB79, -GB86,)</f>
        <v>0</v>
      </c>
      <c r="GC90" s="6">
        <f t="shared" ref="GC90:GF90" si="243">SUM(GC79, -GC86)</f>
        <v>0</v>
      </c>
      <c r="GD90" s="6">
        <f t="shared" si="243"/>
        <v>0</v>
      </c>
      <c r="GE90" s="6">
        <f t="shared" si="243"/>
        <v>0</v>
      </c>
      <c r="GF90" s="6">
        <f t="shared" si="243"/>
        <v>0</v>
      </c>
      <c r="GG90" s="6">
        <f>SUM(GG79, -GG86,)</f>
        <v>0</v>
      </c>
      <c r="GH90" s="6">
        <f>SUM(GH79, -GH86,)</f>
        <v>0</v>
      </c>
      <c r="GI90" s="6">
        <f t="shared" ref="GI90:GL90" si="244">SUM(GI79, -GI86)</f>
        <v>0</v>
      </c>
      <c r="GJ90" s="6">
        <f t="shared" si="244"/>
        <v>0</v>
      </c>
      <c r="GK90" s="6">
        <f t="shared" si="244"/>
        <v>0</v>
      </c>
      <c r="GL90" s="6">
        <f t="shared" si="244"/>
        <v>0</v>
      </c>
      <c r="GM90" s="6">
        <f>SUM(GM79, -GM86,)</f>
        <v>0</v>
      </c>
      <c r="GN90" s="6">
        <f>SUM(GN79, -GN86,)</f>
        <v>0</v>
      </c>
      <c r="GO90" s="6">
        <f t="shared" ref="GO90:GR90" si="245">SUM(GO79, -GO86)</f>
        <v>0</v>
      </c>
      <c r="GP90" s="6">
        <f t="shared" si="245"/>
        <v>0</v>
      </c>
      <c r="GQ90" s="6">
        <f t="shared" si="245"/>
        <v>0</v>
      </c>
      <c r="GR90" s="6">
        <f t="shared" si="245"/>
        <v>0</v>
      </c>
      <c r="GS90" s="6">
        <f>SUM(GS79, -GS86,)</f>
        <v>0</v>
      </c>
      <c r="GT90" s="6">
        <f>SUM(GT79, -GT86,)</f>
        <v>0</v>
      </c>
      <c r="GU90" s="6">
        <f t="shared" ref="GU90:HA90" si="246">SUM(GU79, -GU86)</f>
        <v>0</v>
      </c>
      <c r="GV90" s="6">
        <f t="shared" si="246"/>
        <v>0</v>
      </c>
      <c r="GW90" s="6">
        <f t="shared" si="246"/>
        <v>0</v>
      </c>
      <c r="GX90" s="6">
        <f t="shared" si="246"/>
        <v>0</v>
      </c>
      <c r="GY90" s="6">
        <f t="shared" si="246"/>
        <v>0</v>
      </c>
      <c r="GZ90" s="6">
        <f t="shared" si="246"/>
        <v>0</v>
      </c>
      <c r="HA90" s="6">
        <f t="shared" si="246"/>
        <v>0</v>
      </c>
      <c r="HC90" s="6">
        <f>SUM(HC79, -HC86,)</f>
        <v>0</v>
      </c>
      <c r="HD90" s="6">
        <f>SUM(HD79, -HD86,)</f>
        <v>0</v>
      </c>
      <c r="HE90" s="6">
        <f t="shared" ref="HE90:HH90" si="247">SUM(HE79, -HE86)</f>
        <v>0</v>
      </c>
      <c r="HF90" s="6">
        <f t="shared" si="247"/>
        <v>0</v>
      </c>
      <c r="HG90" s="6">
        <f t="shared" si="247"/>
        <v>0</v>
      </c>
      <c r="HH90" s="6">
        <f t="shared" si="247"/>
        <v>0</v>
      </c>
      <c r="HI90" s="6">
        <f>SUM(HI79, -HI86,)</f>
        <v>0</v>
      </c>
      <c r="HJ90" s="6">
        <f>SUM(HJ79, -HJ86,)</f>
        <v>0</v>
      </c>
      <c r="HK90" s="6">
        <f t="shared" ref="HK90:HN90" si="248">SUM(HK79, -HK86)</f>
        <v>0</v>
      </c>
      <c r="HL90" s="6">
        <f t="shared" si="248"/>
        <v>0</v>
      </c>
      <c r="HM90" s="6">
        <f t="shared" si="248"/>
        <v>0</v>
      </c>
      <c r="HN90" s="6">
        <f t="shared" si="248"/>
        <v>0</v>
      </c>
      <c r="HO90" s="6">
        <f>SUM(HO79, -HO86,)</f>
        <v>0</v>
      </c>
      <c r="HP90" s="6">
        <f>SUM(HP79, -HP86,)</f>
        <v>0</v>
      </c>
      <c r="HQ90" s="6">
        <f t="shared" ref="HQ90:HT90" si="249">SUM(HQ79, -HQ86)</f>
        <v>0</v>
      </c>
      <c r="HR90" s="6">
        <f t="shared" si="249"/>
        <v>0</v>
      </c>
      <c r="HS90" s="6">
        <f t="shared" si="249"/>
        <v>0</v>
      </c>
      <c r="HT90" s="6">
        <f t="shared" si="249"/>
        <v>0</v>
      </c>
      <c r="HU90" s="6">
        <f>SUM(HU79, -HU86,)</f>
        <v>0</v>
      </c>
      <c r="HV90" s="6">
        <f>SUM(HV79, -HV86,)</f>
        <v>0</v>
      </c>
      <c r="HW90" s="6">
        <f t="shared" ref="HW90:HZ90" si="250">SUM(HW79, -HW86)</f>
        <v>0</v>
      </c>
      <c r="HX90" s="6">
        <f t="shared" si="250"/>
        <v>0</v>
      </c>
      <c r="HY90" s="6">
        <f t="shared" si="250"/>
        <v>0</v>
      </c>
      <c r="HZ90" s="6">
        <f t="shared" si="250"/>
        <v>0</v>
      </c>
      <c r="IA90" s="6">
        <f>SUM(IA79, -IA86,)</f>
        <v>0</v>
      </c>
      <c r="IB90" s="6">
        <f>SUM(IB79, -IB86,)</f>
        <v>0</v>
      </c>
      <c r="IC90" s="6">
        <f t="shared" ref="IC90:IF90" si="251">SUM(IC79, -IC86)</f>
        <v>0</v>
      </c>
      <c r="ID90" s="6">
        <f t="shared" si="251"/>
        <v>0</v>
      </c>
      <c r="IE90" s="6">
        <f t="shared" si="251"/>
        <v>0</v>
      </c>
      <c r="IF90" s="6">
        <f t="shared" si="251"/>
        <v>0</v>
      </c>
      <c r="IG90" s="6">
        <f>SUM(IG79, -IG86,)</f>
        <v>0</v>
      </c>
      <c r="IH90" s="6">
        <f>SUM(IH79, -IH86,)</f>
        <v>0</v>
      </c>
      <c r="II90" s="6">
        <f t="shared" ref="II90:IL90" si="252">SUM(II79, -II86)</f>
        <v>0</v>
      </c>
      <c r="IJ90" s="6">
        <f t="shared" si="252"/>
        <v>0</v>
      </c>
      <c r="IK90" s="6">
        <f t="shared" si="252"/>
        <v>0</v>
      </c>
      <c r="IL90" s="6">
        <f t="shared" si="252"/>
        <v>0</v>
      </c>
      <c r="IM90" s="6">
        <f>SUM(IM79, -IM86,)</f>
        <v>0</v>
      </c>
      <c r="IN90" s="6">
        <f>SUM(IN79, -IN86,)</f>
        <v>0</v>
      </c>
      <c r="IO90" s="6">
        <f t="shared" ref="IO90:IR90" si="253">SUM(IO79, -IO86)</f>
        <v>0</v>
      </c>
      <c r="IP90" s="6">
        <f t="shared" si="253"/>
        <v>0</v>
      </c>
      <c r="IQ90" s="6">
        <f t="shared" si="253"/>
        <v>0</v>
      </c>
      <c r="IR90" s="6">
        <f t="shared" si="253"/>
        <v>0</v>
      </c>
      <c r="IS90" s="6">
        <f>SUM(IS79, -IS86,)</f>
        <v>0</v>
      </c>
      <c r="IT90" s="6">
        <f>SUM(IT79, -IT86,)</f>
        <v>0</v>
      </c>
      <c r="IU90" s="6">
        <f t="shared" ref="IU90:IX90" si="254">SUM(IU79, -IU86)</f>
        <v>0</v>
      </c>
      <c r="IV90" s="6">
        <f t="shared" si="254"/>
        <v>0</v>
      </c>
      <c r="IW90" s="6">
        <f t="shared" si="254"/>
        <v>0</v>
      </c>
      <c r="IX90" s="6">
        <f t="shared" si="254"/>
        <v>0</v>
      </c>
      <c r="IY90" s="6">
        <f>SUM(IY79, -IY86,)</f>
        <v>0</v>
      </c>
      <c r="IZ90" s="6">
        <f>SUM(IZ79, -IZ86,)</f>
        <v>0</v>
      </c>
      <c r="JA90" s="6">
        <f t="shared" ref="JA90:JD90" si="255">SUM(JA79, -JA86)</f>
        <v>0</v>
      </c>
      <c r="JB90" s="6">
        <f t="shared" si="255"/>
        <v>0</v>
      </c>
      <c r="JC90" s="6">
        <f t="shared" si="255"/>
        <v>0</v>
      </c>
      <c r="JD90" s="6">
        <f t="shared" si="255"/>
        <v>0</v>
      </c>
      <c r="JE90" s="6">
        <f>SUM(JE79, -JE86,)</f>
        <v>0</v>
      </c>
      <c r="JF90" s="6">
        <f>SUM(JF79, -JF86,)</f>
        <v>0</v>
      </c>
      <c r="JG90" s="6">
        <f t="shared" ref="JG90:JJ90" si="256">SUM(JG79, -JG86)</f>
        <v>0</v>
      </c>
      <c r="JH90" s="6">
        <f t="shared" si="256"/>
        <v>0</v>
      </c>
      <c r="JI90" s="6">
        <f t="shared" si="256"/>
        <v>0</v>
      </c>
      <c r="JJ90" s="6">
        <f t="shared" si="256"/>
        <v>0</v>
      </c>
      <c r="JK90" s="6">
        <f>SUM(JK79, -JK86,)</f>
        <v>0</v>
      </c>
      <c r="JL90" s="6">
        <f>SUM(JL79, -JL86,)</f>
        <v>0</v>
      </c>
      <c r="JM90" s="6">
        <f t="shared" ref="JM90:JS90" si="257">SUM(JM79, -JM86)</f>
        <v>0</v>
      </c>
      <c r="JN90" s="6">
        <f t="shared" si="257"/>
        <v>0</v>
      </c>
      <c r="JO90" s="6">
        <f t="shared" si="257"/>
        <v>0</v>
      </c>
      <c r="JP90" s="6">
        <f t="shared" si="257"/>
        <v>0</v>
      </c>
      <c r="JQ90" s="6">
        <f t="shared" si="257"/>
        <v>0</v>
      </c>
      <c r="JR90" s="6">
        <f t="shared" si="257"/>
        <v>0</v>
      </c>
      <c r="JS90" s="6">
        <f t="shared" si="257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169" t="s">
        <v>48</v>
      </c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121">
        <f>SUM(DN53, -DN56)</f>
        <v>0.17349999999999999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123" t="s">
        <v>45</v>
      </c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8">SUM(BU54, -BU56)</f>
        <v>0.1968</v>
      </c>
      <c r="BV94" s="147">
        <f t="shared" si="258"/>
        <v>0.19769999999999999</v>
      </c>
      <c r="BW94" s="121">
        <f t="shared" si="258"/>
        <v>0.17959999999999998</v>
      </c>
      <c r="BX94" s="180">
        <f t="shared" si="258"/>
        <v>0.1862</v>
      </c>
      <c r="BY94" s="225">
        <f t="shared" si="258"/>
        <v>0.19790000000000002</v>
      </c>
      <c r="BZ94" s="15">
        <f t="shared" si="258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209">
        <f>SUM(DN56, -DN58)</f>
        <v>0.16160000000000002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124" t="s">
        <v>47</v>
      </c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121">
        <f>SUM(DN54, -DN56)</f>
        <v>0.15029999999999999</v>
      </c>
      <c r="DO96" s="6">
        <f>SUM(DO85, -DO92,)</f>
        <v>0</v>
      </c>
      <c r="DP96" s="6">
        <f>SUM(DP85, -DP92,)</f>
        <v>0</v>
      </c>
      <c r="DQ96" s="6">
        <f t="shared" ref="DQ96:DT96" si="259">SUM(DQ85, -DQ92)</f>
        <v>0</v>
      </c>
      <c r="DR96" s="6">
        <f t="shared" si="259"/>
        <v>0</v>
      </c>
      <c r="DS96" s="6">
        <f t="shared" si="259"/>
        <v>0</v>
      </c>
      <c r="DT96" s="6">
        <f t="shared" si="259"/>
        <v>0</v>
      </c>
      <c r="DU96" s="6">
        <f>SUM(DU85, -DU92,)</f>
        <v>0</v>
      </c>
      <c r="DV96" s="6">
        <f>SUM(DV85, -DV92,)</f>
        <v>0</v>
      </c>
      <c r="DW96" s="6">
        <f t="shared" ref="DW96:DZ96" si="260">SUM(DW85, -DW92)</f>
        <v>0</v>
      </c>
      <c r="DX96" s="6">
        <f t="shared" si="260"/>
        <v>0</v>
      </c>
      <c r="DY96" s="6">
        <f t="shared" si="260"/>
        <v>0</v>
      </c>
      <c r="DZ96" s="6">
        <f t="shared" si="260"/>
        <v>0</v>
      </c>
      <c r="EA96" s="6">
        <f>SUM(EA85, -EA92,)</f>
        <v>0</v>
      </c>
      <c r="EB96" s="6">
        <f>SUM(EB85, -EB92,)</f>
        <v>0</v>
      </c>
      <c r="EC96" s="6">
        <f t="shared" ref="EC96:EI96" si="261">SUM(EC85, -EC92)</f>
        <v>0</v>
      </c>
      <c r="ED96" s="6">
        <f t="shared" si="261"/>
        <v>0</v>
      </c>
      <c r="EE96" s="6">
        <f t="shared" si="261"/>
        <v>0</v>
      </c>
      <c r="EF96" s="6">
        <f t="shared" si="261"/>
        <v>0</v>
      </c>
      <c r="EG96" s="6">
        <f t="shared" si="261"/>
        <v>0</v>
      </c>
      <c r="EH96" s="6">
        <f t="shared" si="261"/>
        <v>0</v>
      </c>
      <c r="EI96" s="6">
        <f t="shared" si="261"/>
        <v>0</v>
      </c>
      <c r="EK96" s="6">
        <f>SUM(EK85, -EK92,)</f>
        <v>0</v>
      </c>
      <c r="EL96" s="6">
        <f>SUM(EL85, -EL92,)</f>
        <v>0</v>
      </c>
      <c r="EM96" s="6">
        <f t="shared" ref="EM96:EP96" si="262">SUM(EM85, -EM92)</f>
        <v>0</v>
      </c>
      <c r="EN96" s="6">
        <f t="shared" si="262"/>
        <v>0</v>
      </c>
      <c r="EO96" s="6">
        <f t="shared" si="262"/>
        <v>0</v>
      </c>
      <c r="EP96" s="6">
        <f t="shared" si="262"/>
        <v>0</v>
      </c>
      <c r="EQ96" s="6">
        <f>SUM(EQ85, -EQ92,)</f>
        <v>0</v>
      </c>
      <c r="ER96" s="6">
        <f>SUM(ER85, -ER92,)</f>
        <v>0</v>
      </c>
      <c r="ES96" s="6">
        <f t="shared" ref="ES96:EV96" si="263">SUM(ES85, -ES92)</f>
        <v>0</v>
      </c>
      <c r="ET96" s="6">
        <f t="shared" si="263"/>
        <v>0</v>
      </c>
      <c r="EU96" s="6">
        <f t="shared" si="263"/>
        <v>0</v>
      </c>
      <c r="EV96" s="6">
        <f t="shared" si="263"/>
        <v>0</v>
      </c>
      <c r="EW96" s="6">
        <f>SUM(EW85, -EW92,)</f>
        <v>0</v>
      </c>
      <c r="EX96" s="6">
        <f>SUM(EX85, -EX92,)</f>
        <v>0</v>
      </c>
      <c r="EY96" s="6">
        <f t="shared" ref="EY96:FB96" si="264">SUM(EY85, -EY92)</f>
        <v>0</v>
      </c>
      <c r="EZ96" s="6">
        <f t="shared" si="264"/>
        <v>0</v>
      </c>
      <c r="FA96" s="6">
        <f t="shared" si="264"/>
        <v>0</v>
      </c>
      <c r="FB96" s="6">
        <f t="shared" si="264"/>
        <v>0</v>
      </c>
      <c r="FC96" s="6">
        <f>SUM(FC85, -FC92,)</f>
        <v>0</v>
      </c>
      <c r="FD96" s="6">
        <f>SUM(FD85, -FD92,)</f>
        <v>0</v>
      </c>
      <c r="FE96" s="6">
        <f t="shared" ref="FE96:FH96" si="265">SUM(FE85, -FE92)</f>
        <v>0</v>
      </c>
      <c r="FF96" s="6">
        <f t="shared" si="265"/>
        <v>0</v>
      </c>
      <c r="FG96" s="6">
        <f t="shared" si="265"/>
        <v>0</v>
      </c>
      <c r="FH96" s="6">
        <f t="shared" si="265"/>
        <v>0</v>
      </c>
      <c r="FI96" s="6">
        <f>SUM(FI85, -FI92,)</f>
        <v>0</v>
      </c>
      <c r="FJ96" s="6">
        <f>SUM(FJ85, -FJ92,)</f>
        <v>0</v>
      </c>
      <c r="FK96" s="6">
        <f t="shared" ref="FK96:FN96" si="266">SUM(FK85, -FK92)</f>
        <v>0</v>
      </c>
      <c r="FL96" s="6">
        <f t="shared" si="266"/>
        <v>0</v>
      </c>
      <c r="FM96" s="6">
        <f t="shared" si="266"/>
        <v>0</v>
      </c>
      <c r="FN96" s="6">
        <f t="shared" si="266"/>
        <v>0</v>
      </c>
      <c r="FO96" s="6">
        <f>SUM(FO85, -FO92,)</f>
        <v>0</v>
      </c>
      <c r="FP96" s="6">
        <f>SUM(FP85, -FP92,)</f>
        <v>0</v>
      </c>
      <c r="FQ96" s="6">
        <f t="shared" ref="FQ96:FT96" si="267">SUM(FQ85, -FQ92)</f>
        <v>0</v>
      </c>
      <c r="FR96" s="6">
        <f t="shared" si="267"/>
        <v>0</v>
      </c>
      <c r="FS96" s="6">
        <f t="shared" si="267"/>
        <v>0</v>
      </c>
      <c r="FT96" s="6">
        <f t="shared" si="267"/>
        <v>0</v>
      </c>
      <c r="FU96" s="6">
        <f>SUM(FU85, -FU92,)</f>
        <v>0</v>
      </c>
      <c r="FV96" s="6">
        <f>SUM(FV85, -FV92,)</f>
        <v>0</v>
      </c>
      <c r="FW96" s="6">
        <f t="shared" ref="FW96:FZ96" si="268">SUM(FW85, -FW92)</f>
        <v>0</v>
      </c>
      <c r="FX96" s="6">
        <f t="shared" si="268"/>
        <v>0</v>
      </c>
      <c r="FY96" s="6">
        <f t="shared" si="268"/>
        <v>0</v>
      </c>
      <c r="FZ96" s="6">
        <f t="shared" si="268"/>
        <v>0</v>
      </c>
      <c r="GA96" s="6">
        <f>SUM(GA85, -GA92,)</f>
        <v>0</v>
      </c>
      <c r="GB96" s="6">
        <f>SUM(GB85, -GB92,)</f>
        <v>0</v>
      </c>
      <c r="GC96" s="6">
        <f t="shared" ref="GC96:GF96" si="269">SUM(GC85, -GC92)</f>
        <v>0</v>
      </c>
      <c r="GD96" s="6">
        <f t="shared" si="269"/>
        <v>0</v>
      </c>
      <c r="GE96" s="6">
        <f t="shared" si="269"/>
        <v>0</v>
      </c>
      <c r="GF96" s="6">
        <f t="shared" si="269"/>
        <v>0</v>
      </c>
      <c r="GG96" s="6">
        <f>SUM(GG85, -GG92,)</f>
        <v>0</v>
      </c>
      <c r="GH96" s="6">
        <f>SUM(GH85, -GH92,)</f>
        <v>0</v>
      </c>
      <c r="GI96" s="6">
        <f t="shared" ref="GI96:GL96" si="270">SUM(GI85, -GI92)</f>
        <v>0</v>
      </c>
      <c r="GJ96" s="6">
        <f t="shared" si="270"/>
        <v>0</v>
      </c>
      <c r="GK96" s="6">
        <f t="shared" si="270"/>
        <v>0</v>
      </c>
      <c r="GL96" s="6">
        <f t="shared" si="270"/>
        <v>0</v>
      </c>
      <c r="GM96" s="6">
        <f>SUM(GM85, -GM92,)</f>
        <v>0</v>
      </c>
      <c r="GN96" s="6">
        <f>SUM(GN85, -GN92,)</f>
        <v>0</v>
      </c>
      <c r="GO96" s="6">
        <f t="shared" ref="GO96:GR96" si="271">SUM(GO85, -GO92)</f>
        <v>0</v>
      </c>
      <c r="GP96" s="6">
        <f t="shared" si="271"/>
        <v>0</v>
      </c>
      <c r="GQ96" s="6">
        <f t="shared" si="271"/>
        <v>0</v>
      </c>
      <c r="GR96" s="6">
        <f t="shared" si="271"/>
        <v>0</v>
      </c>
      <c r="GS96" s="6">
        <f>SUM(GS85, -GS92,)</f>
        <v>0</v>
      </c>
      <c r="GT96" s="6">
        <f>SUM(GT85, -GT92,)</f>
        <v>0</v>
      </c>
      <c r="GU96" s="6">
        <f t="shared" ref="GU96:HA96" si="272">SUM(GU85, -GU92)</f>
        <v>0</v>
      </c>
      <c r="GV96" s="6">
        <f t="shared" si="272"/>
        <v>0</v>
      </c>
      <c r="GW96" s="6">
        <f t="shared" si="272"/>
        <v>0</v>
      </c>
      <c r="GX96" s="6">
        <f t="shared" si="272"/>
        <v>0</v>
      </c>
      <c r="GY96" s="6">
        <f t="shared" si="272"/>
        <v>0</v>
      </c>
      <c r="GZ96" s="6">
        <f t="shared" si="272"/>
        <v>0</v>
      </c>
      <c r="HA96" s="6">
        <f t="shared" si="272"/>
        <v>0</v>
      </c>
      <c r="HC96" s="6">
        <f>SUM(HC85, -HC92,)</f>
        <v>0</v>
      </c>
      <c r="HD96" s="6">
        <f>SUM(HD85, -HD92,)</f>
        <v>0</v>
      </c>
      <c r="HE96" s="6">
        <f t="shared" ref="HE96:HH96" si="273">SUM(HE85, -HE92)</f>
        <v>0</v>
      </c>
      <c r="HF96" s="6">
        <f t="shared" si="273"/>
        <v>0</v>
      </c>
      <c r="HG96" s="6">
        <f t="shared" si="273"/>
        <v>0</v>
      </c>
      <c r="HH96" s="6">
        <f t="shared" si="273"/>
        <v>0</v>
      </c>
      <c r="HI96" s="6">
        <f>SUM(HI85, -HI92,)</f>
        <v>0</v>
      </c>
      <c r="HJ96" s="6">
        <f>SUM(HJ85, -HJ92,)</f>
        <v>0</v>
      </c>
      <c r="HK96" s="6">
        <f t="shared" ref="HK96:HN96" si="274">SUM(HK85, -HK92)</f>
        <v>0</v>
      </c>
      <c r="HL96" s="6">
        <f t="shared" si="274"/>
        <v>0</v>
      </c>
      <c r="HM96" s="6">
        <f t="shared" si="274"/>
        <v>0</v>
      </c>
      <c r="HN96" s="6">
        <f t="shared" si="274"/>
        <v>0</v>
      </c>
      <c r="HO96" s="6">
        <f>SUM(HO85, -HO92,)</f>
        <v>0</v>
      </c>
      <c r="HP96" s="6">
        <f>SUM(HP85, -HP92,)</f>
        <v>0</v>
      </c>
      <c r="HQ96" s="6">
        <f t="shared" ref="HQ96:HT96" si="275">SUM(HQ85, -HQ92)</f>
        <v>0</v>
      </c>
      <c r="HR96" s="6">
        <f t="shared" si="275"/>
        <v>0</v>
      </c>
      <c r="HS96" s="6">
        <f t="shared" si="275"/>
        <v>0</v>
      </c>
      <c r="HT96" s="6">
        <f t="shared" si="275"/>
        <v>0</v>
      </c>
      <c r="HU96" s="6">
        <f>SUM(HU85, -HU92,)</f>
        <v>0</v>
      </c>
      <c r="HV96" s="6">
        <f>SUM(HV85, -HV92,)</f>
        <v>0</v>
      </c>
      <c r="HW96" s="6">
        <f t="shared" ref="HW96:HZ96" si="276">SUM(HW85, -HW92)</f>
        <v>0</v>
      </c>
      <c r="HX96" s="6">
        <f t="shared" si="276"/>
        <v>0</v>
      </c>
      <c r="HY96" s="6">
        <f t="shared" si="276"/>
        <v>0</v>
      </c>
      <c r="HZ96" s="6">
        <f t="shared" si="276"/>
        <v>0</v>
      </c>
      <c r="IA96" s="6">
        <f>SUM(IA85, -IA92,)</f>
        <v>0</v>
      </c>
      <c r="IB96" s="6">
        <f>SUM(IB85, -IB92,)</f>
        <v>0</v>
      </c>
      <c r="IC96" s="6">
        <f t="shared" ref="IC96:IF96" si="277">SUM(IC85, -IC92)</f>
        <v>0</v>
      </c>
      <c r="ID96" s="6">
        <f t="shared" si="277"/>
        <v>0</v>
      </c>
      <c r="IE96" s="6">
        <f t="shared" si="277"/>
        <v>0</v>
      </c>
      <c r="IF96" s="6">
        <f t="shared" si="277"/>
        <v>0</v>
      </c>
      <c r="IG96" s="6">
        <f>SUM(IG85, -IG92,)</f>
        <v>0</v>
      </c>
      <c r="IH96" s="6">
        <f>SUM(IH85, -IH92,)</f>
        <v>0</v>
      </c>
      <c r="II96" s="6">
        <f t="shared" ref="II96:IL96" si="278">SUM(II85, -II92)</f>
        <v>0</v>
      </c>
      <c r="IJ96" s="6">
        <f t="shared" si="278"/>
        <v>0</v>
      </c>
      <c r="IK96" s="6">
        <f t="shared" si="278"/>
        <v>0</v>
      </c>
      <c r="IL96" s="6">
        <f t="shared" si="278"/>
        <v>0</v>
      </c>
      <c r="IM96" s="6">
        <f>SUM(IM85, -IM92,)</f>
        <v>0</v>
      </c>
      <c r="IN96" s="6">
        <f>SUM(IN85, -IN92,)</f>
        <v>0</v>
      </c>
      <c r="IO96" s="6">
        <f t="shared" ref="IO96:IR96" si="279">SUM(IO85, -IO92)</f>
        <v>0</v>
      </c>
      <c r="IP96" s="6">
        <f t="shared" si="279"/>
        <v>0</v>
      </c>
      <c r="IQ96" s="6">
        <f t="shared" si="279"/>
        <v>0</v>
      </c>
      <c r="IR96" s="6">
        <f t="shared" si="279"/>
        <v>0</v>
      </c>
      <c r="IS96" s="6">
        <f>SUM(IS85, -IS92,)</f>
        <v>0</v>
      </c>
      <c r="IT96" s="6">
        <f>SUM(IT85, -IT92,)</f>
        <v>0</v>
      </c>
      <c r="IU96" s="6">
        <f t="shared" ref="IU96:IX96" si="280">SUM(IU85, -IU92)</f>
        <v>0</v>
      </c>
      <c r="IV96" s="6">
        <f t="shared" si="280"/>
        <v>0</v>
      </c>
      <c r="IW96" s="6">
        <f t="shared" si="280"/>
        <v>0</v>
      </c>
      <c r="IX96" s="6">
        <f t="shared" si="280"/>
        <v>0</v>
      </c>
      <c r="IY96" s="6">
        <f>SUM(IY85, -IY92,)</f>
        <v>0</v>
      </c>
      <c r="IZ96" s="6">
        <f>SUM(IZ85, -IZ92,)</f>
        <v>0</v>
      </c>
      <c r="JA96" s="6">
        <f t="shared" ref="JA96:JD96" si="281">SUM(JA85, -JA92)</f>
        <v>0</v>
      </c>
      <c r="JB96" s="6">
        <f t="shared" si="281"/>
        <v>0</v>
      </c>
      <c r="JC96" s="6">
        <f t="shared" si="281"/>
        <v>0</v>
      </c>
      <c r="JD96" s="6">
        <f t="shared" si="281"/>
        <v>0</v>
      </c>
      <c r="JE96" s="6">
        <f>SUM(JE85, -JE92,)</f>
        <v>0</v>
      </c>
      <c r="JF96" s="6">
        <f>SUM(JF85, -JF92,)</f>
        <v>0</v>
      </c>
      <c r="JG96" s="6">
        <f t="shared" ref="JG96:JJ96" si="282">SUM(JG85, -JG92)</f>
        <v>0</v>
      </c>
      <c r="JH96" s="6">
        <f t="shared" si="282"/>
        <v>0</v>
      </c>
      <c r="JI96" s="6">
        <f t="shared" si="282"/>
        <v>0</v>
      </c>
      <c r="JJ96" s="6">
        <f t="shared" si="282"/>
        <v>0</v>
      </c>
      <c r="JK96" s="6">
        <f>SUM(JK85, -JK92,)</f>
        <v>0</v>
      </c>
      <c r="JL96" s="6">
        <f>SUM(JL85, -JL92,)</f>
        <v>0</v>
      </c>
      <c r="JM96" s="6">
        <f t="shared" ref="JM96:JS96" si="283">SUM(JM85, -JM92)</f>
        <v>0</v>
      </c>
      <c r="JN96" s="6">
        <f t="shared" si="283"/>
        <v>0</v>
      </c>
      <c r="JO96" s="6">
        <f t="shared" si="283"/>
        <v>0</v>
      </c>
      <c r="JP96" s="6">
        <f t="shared" si="283"/>
        <v>0</v>
      </c>
      <c r="JQ96" s="6">
        <f t="shared" si="283"/>
        <v>0</v>
      </c>
      <c r="JR96" s="6">
        <f t="shared" si="283"/>
        <v>0</v>
      </c>
      <c r="JS96" s="6">
        <f t="shared" si="283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169" t="s">
        <v>41</v>
      </c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121">
        <f>SUM(DN53, -DN55)</f>
        <v>0.1457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120" t="s">
        <v>39</v>
      </c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4">SUM(BS56, -BS58)</f>
        <v>0.1308</v>
      </c>
      <c r="BT100" s="117">
        <f t="shared" si="284"/>
        <v>0.11999999999999998</v>
      </c>
      <c r="BU100" s="179">
        <f t="shared" si="284"/>
        <v>0.13389999999999999</v>
      </c>
      <c r="BV100" s="149">
        <f t="shared" si="284"/>
        <v>0.14529999999999998</v>
      </c>
      <c r="BW100" s="119">
        <f t="shared" si="284"/>
        <v>0.15360000000000001</v>
      </c>
      <c r="BX100" s="179">
        <f t="shared" si="284"/>
        <v>0.15440000000000001</v>
      </c>
      <c r="BY100" s="226">
        <f t="shared" si="284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117">
        <f>SUM(DN55, -DN57)</f>
        <v>0.1447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118" t="s">
        <v>65</v>
      </c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5">SUM(BL57, -BL58)</f>
        <v>0.11630000000000001</v>
      </c>
      <c r="BM102" s="117">
        <f t="shared" si="285"/>
        <v>0.11269999999999999</v>
      </c>
      <c r="BN102" s="177">
        <f t="shared" si="285"/>
        <v>0.11739999999999999</v>
      </c>
      <c r="BO102" s="119">
        <f t="shared" si="285"/>
        <v>0.1109</v>
      </c>
      <c r="BP102" s="119">
        <f t="shared" si="285"/>
        <v>0.11410000000000001</v>
      </c>
      <c r="BQ102" s="119">
        <f t="shared" si="285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121">
        <f>SUM(DN51, -DN54)</f>
        <v>0.13440000000000002</v>
      </c>
      <c r="DO102" s="6">
        <f>SUM(DO91, -DO98,)</f>
        <v>0</v>
      </c>
      <c r="DP102" s="6">
        <f>SUM(DP91, -DP98,)</f>
        <v>0</v>
      </c>
      <c r="DQ102" s="6">
        <f t="shared" ref="DQ102:DT102" si="286">SUM(DQ91, -DQ98)</f>
        <v>0</v>
      </c>
      <c r="DR102" s="6">
        <f t="shared" si="286"/>
        <v>0</v>
      </c>
      <c r="DS102" s="6">
        <f t="shared" si="286"/>
        <v>0</v>
      </c>
      <c r="DT102" s="6">
        <f t="shared" si="286"/>
        <v>0</v>
      </c>
      <c r="DU102" s="6">
        <f>SUM(DU91, -DU98,)</f>
        <v>0</v>
      </c>
      <c r="DV102" s="6">
        <f>SUM(DV91, -DV98,)</f>
        <v>0</v>
      </c>
      <c r="DW102" s="6">
        <f t="shared" ref="DW102:DZ102" si="287">SUM(DW91, -DW98)</f>
        <v>0</v>
      </c>
      <c r="DX102" s="6">
        <f t="shared" si="287"/>
        <v>0</v>
      </c>
      <c r="DY102" s="6">
        <f t="shared" si="287"/>
        <v>0</v>
      </c>
      <c r="DZ102" s="6">
        <f t="shared" si="287"/>
        <v>0</v>
      </c>
      <c r="EA102" s="6">
        <f>SUM(EA91, -EA98,)</f>
        <v>0</v>
      </c>
      <c r="EB102" s="6">
        <f>SUM(EB91, -EB98,)</f>
        <v>0</v>
      </c>
      <c r="EC102" s="6">
        <f t="shared" ref="EC102:EI102" si="288">SUM(EC91, -EC98)</f>
        <v>0</v>
      </c>
      <c r="ED102" s="6">
        <f t="shared" si="288"/>
        <v>0</v>
      </c>
      <c r="EE102" s="6">
        <f t="shared" si="288"/>
        <v>0</v>
      </c>
      <c r="EF102" s="6">
        <f t="shared" si="288"/>
        <v>0</v>
      </c>
      <c r="EG102" s="6">
        <f t="shared" si="288"/>
        <v>0</v>
      </c>
      <c r="EH102" s="6">
        <f t="shared" si="288"/>
        <v>0</v>
      </c>
      <c r="EI102" s="6">
        <f t="shared" si="288"/>
        <v>0</v>
      </c>
      <c r="EK102" s="6">
        <f>SUM(EK91, -EK98,)</f>
        <v>0</v>
      </c>
      <c r="EL102" s="6">
        <f>SUM(EL91, -EL98,)</f>
        <v>0</v>
      </c>
      <c r="EM102" s="6">
        <f t="shared" ref="EM102:EP102" si="289">SUM(EM91, -EM98)</f>
        <v>0</v>
      </c>
      <c r="EN102" s="6">
        <f t="shared" si="289"/>
        <v>0</v>
      </c>
      <c r="EO102" s="6">
        <f t="shared" si="289"/>
        <v>0</v>
      </c>
      <c r="EP102" s="6">
        <f t="shared" si="289"/>
        <v>0</v>
      </c>
      <c r="EQ102" s="6">
        <f>SUM(EQ91, -EQ98,)</f>
        <v>0</v>
      </c>
      <c r="ER102" s="6">
        <f>SUM(ER91, -ER98,)</f>
        <v>0</v>
      </c>
      <c r="ES102" s="6">
        <f t="shared" ref="ES102:EV102" si="290">SUM(ES91, -ES98)</f>
        <v>0</v>
      </c>
      <c r="ET102" s="6">
        <f t="shared" si="290"/>
        <v>0</v>
      </c>
      <c r="EU102" s="6">
        <f t="shared" si="290"/>
        <v>0</v>
      </c>
      <c r="EV102" s="6">
        <f t="shared" si="290"/>
        <v>0</v>
      </c>
      <c r="EW102" s="6">
        <f>SUM(EW91, -EW98,)</f>
        <v>0</v>
      </c>
      <c r="EX102" s="6">
        <f>SUM(EX91, -EX98,)</f>
        <v>0</v>
      </c>
      <c r="EY102" s="6">
        <f t="shared" ref="EY102:FB102" si="291">SUM(EY91, -EY98)</f>
        <v>0</v>
      </c>
      <c r="EZ102" s="6">
        <f t="shared" si="291"/>
        <v>0</v>
      </c>
      <c r="FA102" s="6">
        <f t="shared" si="291"/>
        <v>0</v>
      </c>
      <c r="FB102" s="6">
        <f t="shared" si="291"/>
        <v>0</v>
      </c>
      <c r="FC102" s="6">
        <f>SUM(FC91, -FC98,)</f>
        <v>0</v>
      </c>
      <c r="FD102" s="6">
        <f>SUM(FD91, -FD98,)</f>
        <v>0</v>
      </c>
      <c r="FE102" s="6">
        <f t="shared" ref="FE102:FH102" si="292">SUM(FE91, -FE98)</f>
        <v>0</v>
      </c>
      <c r="FF102" s="6">
        <f t="shared" si="292"/>
        <v>0</v>
      </c>
      <c r="FG102" s="6">
        <f t="shared" si="292"/>
        <v>0</v>
      </c>
      <c r="FH102" s="6">
        <f t="shared" si="292"/>
        <v>0</v>
      </c>
      <c r="FI102" s="6">
        <f>SUM(FI91, -FI98,)</f>
        <v>0</v>
      </c>
      <c r="FJ102" s="6">
        <f>SUM(FJ91, -FJ98,)</f>
        <v>0</v>
      </c>
      <c r="FK102" s="6">
        <f t="shared" ref="FK102:FN102" si="293">SUM(FK91, -FK98)</f>
        <v>0</v>
      </c>
      <c r="FL102" s="6">
        <f t="shared" si="293"/>
        <v>0</v>
      </c>
      <c r="FM102" s="6">
        <f t="shared" si="293"/>
        <v>0</v>
      </c>
      <c r="FN102" s="6">
        <f t="shared" si="293"/>
        <v>0</v>
      </c>
      <c r="FO102" s="6">
        <f>SUM(FO91, -FO98,)</f>
        <v>0</v>
      </c>
      <c r="FP102" s="6">
        <f>SUM(FP91, -FP98,)</f>
        <v>0</v>
      </c>
      <c r="FQ102" s="6">
        <f t="shared" ref="FQ102:FT102" si="294">SUM(FQ91, -FQ98)</f>
        <v>0</v>
      </c>
      <c r="FR102" s="6">
        <f t="shared" si="294"/>
        <v>0</v>
      </c>
      <c r="FS102" s="6">
        <f t="shared" si="294"/>
        <v>0</v>
      </c>
      <c r="FT102" s="6">
        <f t="shared" si="294"/>
        <v>0</v>
      </c>
      <c r="FU102" s="6">
        <f>SUM(FU91, -FU98,)</f>
        <v>0</v>
      </c>
      <c r="FV102" s="6">
        <f>SUM(FV91, -FV98,)</f>
        <v>0</v>
      </c>
      <c r="FW102" s="6">
        <f t="shared" ref="FW102:FZ102" si="295">SUM(FW91, -FW98)</f>
        <v>0</v>
      </c>
      <c r="FX102" s="6">
        <f t="shared" si="295"/>
        <v>0</v>
      </c>
      <c r="FY102" s="6">
        <f t="shared" si="295"/>
        <v>0</v>
      </c>
      <c r="FZ102" s="6">
        <f t="shared" si="295"/>
        <v>0</v>
      </c>
      <c r="GA102" s="6">
        <f>SUM(GA91, -GA98,)</f>
        <v>0</v>
      </c>
      <c r="GB102" s="6">
        <f>SUM(GB91, -GB98,)</f>
        <v>0</v>
      </c>
      <c r="GC102" s="6">
        <f t="shared" ref="GC102:GF102" si="296">SUM(GC91, -GC98)</f>
        <v>0</v>
      </c>
      <c r="GD102" s="6">
        <f t="shared" si="296"/>
        <v>0</v>
      </c>
      <c r="GE102" s="6">
        <f t="shared" si="296"/>
        <v>0</v>
      </c>
      <c r="GF102" s="6">
        <f t="shared" si="296"/>
        <v>0</v>
      </c>
      <c r="GG102" s="6">
        <f>SUM(GG91, -GG98,)</f>
        <v>0</v>
      </c>
      <c r="GH102" s="6">
        <f>SUM(GH91, -GH98,)</f>
        <v>0</v>
      </c>
      <c r="GI102" s="6">
        <f t="shared" ref="GI102:GL102" si="297">SUM(GI91, -GI98)</f>
        <v>0</v>
      </c>
      <c r="GJ102" s="6">
        <f t="shared" si="297"/>
        <v>0</v>
      </c>
      <c r="GK102" s="6">
        <f t="shared" si="297"/>
        <v>0</v>
      </c>
      <c r="GL102" s="6">
        <f t="shared" si="297"/>
        <v>0</v>
      </c>
      <c r="GM102" s="6">
        <f>SUM(GM91, -GM98,)</f>
        <v>0</v>
      </c>
      <c r="GN102" s="6">
        <f>SUM(GN91, -GN98,)</f>
        <v>0</v>
      </c>
      <c r="GO102" s="6">
        <f t="shared" ref="GO102:GR102" si="298">SUM(GO91, -GO98)</f>
        <v>0</v>
      </c>
      <c r="GP102" s="6">
        <f t="shared" si="298"/>
        <v>0</v>
      </c>
      <c r="GQ102" s="6">
        <f t="shared" si="298"/>
        <v>0</v>
      </c>
      <c r="GR102" s="6">
        <f t="shared" si="298"/>
        <v>0</v>
      </c>
      <c r="GS102" s="6">
        <f>SUM(GS91, -GS98,)</f>
        <v>0</v>
      </c>
      <c r="GT102" s="6">
        <f>SUM(GT91, -GT98,)</f>
        <v>0</v>
      </c>
      <c r="GU102" s="6">
        <f t="shared" ref="GU102:HA102" si="299">SUM(GU91, -GU98)</f>
        <v>0</v>
      </c>
      <c r="GV102" s="6">
        <f t="shared" si="299"/>
        <v>0</v>
      </c>
      <c r="GW102" s="6">
        <f t="shared" si="299"/>
        <v>0</v>
      </c>
      <c r="GX102" s="6">
        <f t="shared" si="299"/>
        <v>0</v>
      </c>
      <c r="GY102" s="6">
        <f t="shared" si="299"/>
        <v>0</v>
      </c>
      <c r="GZ102" s="6">
        <f t="shared" si="299"/>
        <v>0</v>
      </c>
      <c r="HA102" s="6">
        <f t="shared" si="299"/>
        <v>0</v>
      </c>
      <c r="HC102" s="6">
        <f>SUM(HC91, -HC98,)</f>
        <v>0</v>
      </c>
      <c r="HD102" s="6">
        <f>SUM(HD91, -HD98,)</f>
        <v>0</v>
      </c>
      <c r="HE102" s="6">
        <f t="shared" ref="HE102:HH102" si="300">SUM(HE91, -HE98)</f>
        <v>0</v>
      </c>
      <c r="HF102" s="6">
        <f t="shared" si="300"/>
        <v>0</v>
      </c>
      <c r="HG102" s="6">
        <f t="shared" si="300"/>
        <v>0</v>
      </c>
      <c r="HH102" s="6">
        <f t="shared" si="300"/>
        <v>0</v>
      </c>
      <c r="HI102" s="6">
        <f>SUM(HI91, -HI98,)</f>
        <v>0</v>
      </c>
      <c r="HJ102" s="6">
        <f>SUM(HJ91, -HJ98,)</f>
        <v>0</v>
      </c>
      <c r="HK102" s="6">
        <f t="shared" ref="HK102:HN102" si="301">SUM(HK91, -HK98)</f>
        <v>0</v>
      </c>
      <c r="HL102" s="6">
        <f t="shared" si="301"/>
        <v>0</v>
      </c>
      <c r="HM102" s="6">
        <f t="shared" si="301"/>
        <v>0</v>
      </c>
      <c r="HN102" s="6">
        <f t="shared" si="301"/>
        <v>0</v>
      </c>
      <c r="HO102" s="6">
        <f>SUM(HO91, -HO98,)</f>
        <v>0</v>
      </c>
      <c r="HP102" s="6">
        <f>SUM(HP91, -HP98,)</f>
        <v>0</v>
      </c>
      <c r="HQ102" s="6">
        <f t="shared" ref="HQ102:HT102" si="302">SUM(HQ91, -HQ98)</f>
        <v>0</v>
      </c>
      <c r="HR102" s="6">
        <f t="shared" si="302"/>
        <v>0</v>
      </c>
      <c r="HS102" s="6">
        <f t="shared" si="302"/>
        <v>0</v>
      </c>
      <c r="HT102" s="6">
        <f t="shared" si="302"/>
        <v>0</v>
      </c>
      <c r="HU102" s="6">
        <f>SUM(HU91, -HU98,)</f>
        <v>0</v>
      </c>
      <c r="HV102" s="6">
        <f>SUM(HV91, -HV98,)</f>
        <v>0</v>
      </c>
      <c r="HW102" s="6">
        <f t="shared" ref="HW102:HZ102" si="303">SUM(HW91, -HW98)</f>
        <v>0</v>
      </c>
      <c r="HX102" s="6">
        <f t="shared" si="303"/>
        <v>0</v>
      </c>
      <c r="HY102" s="6">
        <f t="shared" si="303"/>
        <v>0</v>
      </c>
      <c r="HZ102" s="6">
        <f t="shared" si="303"/>
        <v>0</v>
      </c>
      <c r="IA102" s="6">
        <f>SUM(IA91, -IA98,)</f>
        <v>0</v>
      </c>
      <c r="IB102" s="6">
        <f>SUM(IB91, -IB98,)</f>
        <v>0</v>
      </c>
      <c r="IC102" s="6">
        <f t="shared" ref="IC102:IF102" si="304">SUM(IC91, -IC98)</f>
        <v>0</v>
      </c>
      <c r="ID102" s="6">
        <f t="shared" si="304"/>
        <v>0</v>
      </c>
      <c r="IE102" s="6">
        <f t="shared" si="304"/>
        <v>0</v>
      </c>
      <c r="IF102" s="6">
        <f t="shared" si="304"/>
        <v>0</v>
      </c>
      <c r="IG102" s="6">
        <f>SUM(IG91, -IG98,)</f>
        <v>0</v>
      </c>
      <c r="IH102" s="6">
        <f>SUM(IH91, -IH98,)</f>
        <v>0</v>
      </c>
      <c r="II102" s="6">
        <f t="shared" ref="II102:IL102" si="305">SUM(II91, -II98)</f>
        <v>0</v>
      </c>
      <c r="IJ102" s="6">
        <f t="shared" si="305"/>
        <v>0</v>
      </c>
      <c r="IK102" s="6">
        <f t="shared" si="305"/>
        <v>0</v>
      </c>
      <c r="IL102" s="6">
        <f t="shared" si="305"/>
        <v>0</v>
      </c>
      <c r="IM102" s="6">
        <f>SUM(IM91, -IM98,)</f>
        <v>0</v>
      </c>
      <c r="IN102" s="6">
        <f>SUM(IN91, -IN98,)</f>
        <v>0</v>
      </c>
      <c r="IO102" s="6">
        <f t="shared" ref="IO102:IR102" si="306">SUM(IO91, -IO98)</f>
        <v>0</v>
      </c>
      <c r="IP102" s="6">
        <f t="shared" si="306"/>
        <v>0</v>
      </c>
      <c r="IQ102" s="6">
        <f t="shared" si="306"/>
        <v>0</v>
      </c>
      <c r="IR102" s="6">
        <f t="shared" si="306"/>
        <v>0</v>
      </c>
      <c r="IS102" s="6">
        <f>SUM(IS91, -IS98,)</f>
        <v>0</v>
      </c>
      <c r="IT102" s="6">
        <f>SUM(IT91, -IT98,)</f>
        <v>0</v>
      </c>
      <c r="IU102" s="6">
        <f t="shared" ref="IU102:IX102" si="307">SUM(IU91, -IU98)</f>
        <v>0</v>
      </c>
      <c r="IV102" s="6">
        <f t="shared" si="307"/>
        <v>0</v>
      </c>
      <c r="IW102" s="6">
        <f t="shared" si="307"/>
        <v>0</v>
      </c>
      <c r="IX102" s="6">
        <f t="shared" si="307"/>
        <v>0</v>
      </c>
      <c r="IY102" s="6">
        <f>SUM(IY91, -IY98,)</f>
        <v>0</v>
      </c>
      <c r="IZ102" s="6">
        <f>SUM(IZ91, -IZ98,)</f>
        <v>0</v>
      </c>
      <c r="JA102" s="6">
        <f t="shared" ref="JA102:JD102" si="308">SUM(JA91, -JA98)</f>
        <v>0</v>
      </c>
      <c r="JB102" s="6">
        <f t="shared" si="308"/>
        <v>0</v>
      </c>
      <c r="JC102" s="6">
        <f t="shared" si="308"/>
        <v>0</v>
      </c>
      <c r="JD102" s="6">
        <f t="shared" si="308"/>
        <v>0</v>
      </c>
      <c r="JE102" s="6">
        <f>SUM(JE91, -JE98,)</f>
        <v>0</v>
      </c>
      <c r="JF102" s="6">
        <f>SUM(JF91, -JF98,)</f>
        <v>0</v>
      </c>
      <c r="JG102" s="6">
        <f t="shared" ref="JG102:JJ102" si="309">SUM(JG91, -JG98)</f>
        <v>0</v>
      </c>
      <c r="JH102" s="6">
        <f t="shared" si="309"/>
        <v>0</v>
      </c>
      <c r="JI102" s="6">
        <f t="shared" si="309"/>
        <v>0</v>
      </c>
      <c r="JJ102" s="6">
        <f t="shared" si="309"/>
        <v>0</v>
      </c>
      <c r="JK102" s="6">
        <f>SUM(JK91, -JK98,)</f>
        <v>0</v>
      </c>
      <c r="JL102" s="6">
        <f>SUM(JL91, -JL98,)</f>
        <v>0</v>
      </c>
      <c r="JM102" s="6">
        <f t="shared" ref="JM102:JS102" si="310">SUM(JM91, -JM98)</f>
        <v>0</v>
      </c>
      <c r="JN102" s="6">
        <f t="shared" si="310"/>
        <v>0</v>
      </c>
      <c r="JO102" s="6">
        <f t="shared" si="310"/>
        <v>0</v>
      </c>
      <c r="JP102" s="6">
        <f t="shared" si="310"/>
        <v>0</v>
      </c>
      <c r="JQ102" s="6">
        <f t="shared" si="310"/>
        <v>0</v>
      </c>
      <c r="JR102" s="6">
        <f t="shared" si="310"/>
        <v>0</v>
      </c>
      <c r="JS102" s="6">
        <f t="shared" si="310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124" t="s">
        <v>40</v>
      </c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1">SUM(BE56, -BE58)</f>
        <v>0.1037</v>
      </c>
      <c r="BF104" s="167">
        <f t="shared" si="311"/>
        <v>0.1012</v>
      </c>
      <c r="BG104" s="209">
        <f t="shared" si="311"/>
        <v>0.10639999999999999</v>
      </c>
      <c r="BH104" s="179">
        <f t="shared" si="311"/>
        <v>0.1026</v>
      </c>
      <c r="BI104" s="149">
        <f t="shared" si="311"/>
        <v>0.10390000000000001</v>
      </c>
      <c r="BJ104" s="119">
        <f t="shared" si="311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121">
        <f>SUM(DN54, -DN55)</f>
        <v>0.1225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123" t="s">
        <v>46</v>
      </c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248">
        <f>SUM(DN56, -DN57)</f>
        <v>0.11690000000000002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189" t="s">
        <v>53</v>
      </c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209">
        <f>SUM(DN52, -DN54)</f>
        <v>0.1143</v>
      </c>
      <c r="DO108" s="6">
        <f>SUM(DO97, -DO104,)</f>
        <v>0</v>
      </c>
      <c r="DP108" s="6">
        <f>SUM(DP97, -DP104,)</f>
        <v>0</v>
      </c>
      <c r="DQ108" s="6">
        <f t="shared" ref="DQ108:DT108" si="312">SUM(DQ97, -DQ104)</f>
        <v>0</v>
      </c>
      <c r="DR108" s="6">
        <f t="shared" si="312"/>
        <v>0</v>
      </c>
      <c r="DS108" s="6">
        <f t="shared" si="312"/>
        <v>0</v>
      </c>
      <c r="DT108" s="6">
        <f t="shared" si="312"/>
        <v>0</v>
      </c>
      <c r="DU108" s="6">
        <f>SUM(DU97, -DU104,)</f>
        <v>0</v>
      </c>
      <c r="DV108" s="6">
        <f>SUM(DV97, -DV104,)</f>
        <v>0</v>
      </c>
      <c r="DW108" s="6">
        <f t="shared" ref="DW108:DZ108" si="313">SUM(DW97, -DW104)</f>
        <v>0</v>
      </c>
      <c r="DX108" s="6">
        <f t="shared" si="313"/>
        <v>0</v>
      </c>
      <c r="DY108" s="6">
        <f t="shared" si="313"/>
        <v>0</v>
      </c>
      <c r="DZ108" s="6">
        <f t="shared" si="313"/>
        <v>0</v>
      </c>
      <c r="EA108" s="6">
        <f>SUM(EA97, -EA104,)</f>
        <v>0</v>
      </c>
      <c r="EB108" s="6">
        <f>SUM(EB97, -EB104,)</f>
        <v>0</v>
      </c>
      <c r="EC108" s="6">
        <f t="shared" ref="EC108:EI108" si="314">SUM(EC97, -EC104)</f>
        <v>0</v>
      </c>
      <c r="ED108" s="6">
        <f t="shared" si="314"/>
        <v>0</v>
      </c>
      <c r="EE108" s="6">
        <f t="shared" si="314"/>
        <v>0</v>
      </c>
      <c r="EF108" s="6">
        <f t="shared" si="314"/>
        <v>0</v>
      </c>
      <c r="EG108" s="6">
        <f t="shared" si="314"/>
        <v>0</v>
      </c>
      <c r="EH108" s="6">
        <f t="shared" si="314"/>
        <v>0</v>
      </c>
      <c r="EI108" s="6">
        <f t="shared" si="314"/>
        <v>0</v>
      </c>
      <c r="EK108" s="6">
        <f>SUM(EK97, -EK104,)</f>
        <v>0</v>
      </c>
      <c r="EL108" s="6">
        <f>SUM(EL97, -EL104,)</f>
        <v>0</v>
      </c>
      <c r="EM108" s="6">
        <f t="shared" ref="EM108:EP108" si="315">SUM(EM97, -EM104)</f>
        <v>0</v>
      </c>
      <c r="EN108" s="6">
        <f t="shared" si="315"/>
        <v>0</v>
      </c>
      <c r="EO108" s="6">
        <f t="shared" si="315"/>
        <v>0</v>
      </c>
      <c r="EP108" s="6">
        <f t="shared" si="315"/>
        <v>0</v>
      </c>
      <c r="EQ108" s="6">
        <f>SUM(EQ97, -EQ104,)</f>
        <v>0</v>
      </c>
      <c r="ER108" s="6">
        <f>SUM(ER97, -ER104,)</f>
        <v>0</v>
      </c>
      <c r="ES108" s="6">
        <f t="shared" ref="ES108:EV108" si="316">SUM(ES97, -ES104)</f>
        <v>0</v>
      </c>
      <c r="ET108" s="6">
        <f t="shared" si="316"/>
        <v>0</v>
      </c>
      <c r="EU108" s="6">
        <f t="shared" si="316"/>
        <v>0</v>
      </c>
      <c r="EV108" s="6">
        <f t="shared" si="316"/>
        <v>0</v>
      </c>
      <c r="EW108" s="6">
        <f>SUM(EW97, -EW104,)</f>
        <v>0</v>
      </c>
      <c r="EX108" s="6">
        <f>SUM(EX97, -EX104,)</f>
        <v>0</v>
      </c>
      <c r="EY108" s="6">
        <f t="shared" ref="EY108:FB108" si="317">SUM(EY97, -EY104)</f>
        <v>0</v>
      </c>
      <c r="EZ108" s="6">
        <f t="shared" si="317"/>
        <v>0</v>
      </c>
      <c r="FA108" s="6">
        <f t="shared" si="317"/>
        <v>0</v>
      </c>
      <c r="FB108" s="6">
        <f t="shared" si="317"/>
        <v>0</v>
      </c>
      <c r="FC108" s="6">
        <f>SUM(FC97, -FC104,)</f>
        <v>0</v>
      </c>
      <c r="FD108" s="6">
        <f>SUM(FD97, -FD104,)</f>
        <v>0</v>
      </c>
      <c r="FE108" s="6">
        <f t="shared" ref="FE108:FH108" si="318">SUM(FE97, -FE104)</f>
        <v>0</v>
      </c>
      <c r="FF108" s="6">
        <f t="shared" si="318"/>
        <v>0</v>
      </c>
      <c r="FG108" s="6">
        <f t="shared" si="318"/>
        <v>0</v>
      </c>
      <c r="FH108" s="6">
        <f t="shared" si="318"/>
        <v>0</v>
      </c>
      <c r="FI108" s="6">
        <f>SUM(FI97, -FI104,)</f>
        <v>0</v>
      </c>
      <c r="FJ108" s="6">
        <f>SUM(FJ97, -FJ104,)</f>
        <v>0</v>
      </c>
      <c r="FK108" s="6">
        <f t="shared" ref="FK108:FN108" si="319">SUM(FK97, -FK104)</f>
        <v>0</v>
      </c>
      <c r="FL108" s="6">
        <f t="shared" si="319"/>
        <v>0</v>
      </c>
      <c r="FM108" s="6">
        <f t="shared" si="319"/>
        <v>0</v>
      </c>
      <c r="FN108" s="6">
        <f t="shared" si="319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0">SUM(FQ97, -FQ104)</f>
        <v>0</v>
      </c>
      <c r="FR108" s="6">
        <f t="shared" si="320"/>
        <v>0</v>
      </c>
      <c r="FS108" s="6">
        <f t="shared" si="320"/>
        <v>0</v>
      </c>
      <c r="FT108" s="6">
        <f t="shared" si="320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1">SUM(FW97, -FW104)</f>
        <v>0</v>
      </c>
      <c r="FX108" s="6">
        <f t="shared" si="321"/>
        <v>0</v>
      </c>
      <c r="FY108" s="6">
        <f t="shared" si="321"/>
        <v>0</v>
      </c>
      <c r="FZ108" s="6">
        <f t="shared" si="321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2">SUM(GC97, -GC104)</f>
        <v>0</v>
      </c>
      <c r="GD108" s="6">
        <f t="shared" si="322"/>
        <v>0</v>
      </c>
      <c r="GE108" s="6">
        <f t="shared" si="322"/>
        <v>0</v>
      </c>
      <c r="GF108" s="6">
        <f t="shared" si="322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3">SUM(GI97, -GI104)</f>
        <v>0</v>
      </c>
      <c r="GJ108" s="6">
        <f t="shared" si="323"/>
        <v>0</v>
      </c>
      <c r="GK108" s="6">
        <f t="shared" si="323"/>
        <v>0</v>
      </c>
      <c r="GL108" s="6">
        <f t="shared" si="323"/>
        <v>0</v>
      </c>
      <c r="GM108" s="6">
        <f>SUM(GM97, -GM104,)</f>
        <v>0</v>
      </c>
      <c r="GN108" s="6">
        <f>SUM(GN97, -GN104,)</f>
        <v>0</v>
      </c>
      <c r="GO108" s="6">
        <f t="shared" ref="GO108:GR108" si="324">SUM(GO97, -GO104)</f>
        <v>0</v>
      </c>
      <c r="GP108" s="6">
        <f t="shared" si="324"/>
        <v>0</v>
      </c>
      <c r="GQ108" s="6">
        <f t="shared" si="324"/>
        <v>0</v>
      </c>
      <c r="GR108" s="6">
        <f t="shared" si="324"/>
        <v>0</v>
      </c>
      <c r="GS108" s="6">
        <f>SUM(GS97, -GS104,)</f>
        <v>0</v>
      </c>
      <c r="GT108" s="6">
        <f>SUM(GT97, -GT104,)</f>
        <v>0</v>
      </c>
      <c r="GU108" s="6">
        <f t="shared" ref="GU108:HA108" si="325">SUM(GU97, -GU104)</f>
        <v>0</v>
      </c>
      <c r="GV108" s="6">
        <f t="shared" si="325"/>
        <v>0</v>
      </c>
      <c r="GW108" s="6">
        <f t="shared" si="325"/>
        <v>0</v>
      </c>
      <c r="GX108" s="6">
        <f t="shared" si="325"/>
        <v>0</v>
      </c>
      <c r="GY108" s="6">
        <f t="shared" si="325"/>
        <v>0</v>
      </c>
      <c r="GZ108" s="6">
        <f t="shared" si="325"/>
        <v>0</v>
      </c>
      <c r="HA108" s="6">
        <f t="shared" si="325"/>
        <v>0</v>
      </c>
      <c r="HC108" s="6">
        <f>SUM(HC97, -HC104,)</f>
        <v>0</v>
      </c>
      <c r="HD108" s="6">
        <f>SUM(HD97, -HD104,)</f>
        <v>0</v>
      </c>
      <c r="HE108" s="6">
        <f t="shared" ref="HE108:HH108" si="326">SUM(HE97, -HE104)</f>
        <v>0</v>
      </c>
      <c r="HF108" s="6">
        <f t="shared" si="326"/>
        <v>0</v>
      </c>
      <c r="HG108" s="6">
        <f t="shared" si="326"/>
        <v>0</v>
      </c>
      <c r="HH108" s="6">
        <f t="shared" si="326"/>
        <v>0</v>
      </c>
      <c r="HI108" s="6">
        <f>SUM(HI97, -HI104,)</f>
        <v>0</v>
      </c>
      <c r="HJ108" s="6">
        <f>SUM(HJ97, -HJ104,)</f>
        <v>0</v>
      </c>
      <c r="HK108" s="6">
        <f t="shared" ref="HK108:HN108" si="327">SUM(HK97, -HK104)</f>
        <v>0</v>
      </c>
      <c r="HL108" s="6">
        <f t="shared" si="327"/>
        <v>0</v>
      </c>
      <c r="HM108" s="6">
        <f t="shared" si="327"/>
        <v>0</v>
      </c>
      <c r="HN108" s="6">
        <f t="shared" si="327"/>
        <v>0</v>
      </c>
      <c r="HO108" s="6">
        <f>SUM(HO97, -HO104,)</f>
        <v>0</v>
      </c>
      <c r="HP108" s="6">
        <f>SUM(HP97, -HP104,)</f>
        <v>0</v>
      </c>
      <c r="HQ108" s="6">
        <f t="shared" ref="HQ108:HT108" si="328">SUM(HQ97, -HQ104)</f>
        <v>0</v>
      </c>
      <c r="HR108" s="6">
        <f t="shared" si="328"/>
        <v>0</v>
      </c>
      <c r="HS108" s="6">
        <f t="shared" si="328"/>
        <v>0</v>
      </c>
      <c r="HT108" s="6">
        <f t="shared" si="328"/>
        <v>0</v>
      </c>
      <c r="HU108" s="6">
        <f>SUM(HU97, -HU104,)</f>
        <v>0</v>
      </c>
      <c r="HV108" s="6">
        <f>SUM(HV97, -HV104,)</f>
        <v>0</v>
      </c>
      <c r="HW108" s="6">
        <f t="shared" ref="HW108:HZ108" si="329">SUM(HW97, -HW104)</f>
        <v>0</v>
      </c>
      <c r="HX108" s="6">
        <f t="shared" si="329"/>
        <v>0</v>
      </c>
      <c r="HY108" s="6">
        <f t="shared" si="329"/>
        <v>0</v>
      </c>
      <c r="HZ108" s="6">
        <f t="shared" si="329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0">SUM(IC97, -IC104)</f>
        <v>0</v>
      </c>
      <c r="ID108" s="6">
        <f t="shared" si="330"/>
        <v>0</v>
      </c>
      <c r="IE108" s="6">
        <f t="shared" si="330"/>
        <v>0</v>
      </c>
      <c r="IF108" s="6">
        <f t="shared" si="330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1">SUM(II97, -II104)</f>
        <v>0</v>
      </c>
      <c r="IJ108" s="6">
        <f t="shared" si="331"/>
        <v>0</v>
      </c>
      <c r="IK108" s="6">
        <f t="shared" si="331"/>
        <v>0</v>
      </c>
      <c r="IL108" s="6">
        <f t="shared" si="331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2">SUM(IO97, -IO104)</f>
        <v>0</v>
      </c>
      <c r="IP108" s="6">
        <f t="shared" si="332"/>
        <v>0</v>
      </c>
      <c r="IQ108" s="6">
        <f t="shared" si="332"/>
        <v>0</v>
      </c>
      <c r="IR108" s="6">
        <f t="shared" si="332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3">SUM(IU97, -IU104)</f>
        <v>0</v>
      </c>
      <c r="IV108" s="6">
        <f t="shared" si="333"/>
        <v>0</v>
      </c>
      <c r="IW108" s="6">
        <f t="shared" si="333"/>
        <v>0</v>
      </c>
      <c r="IX108" s="6">
        <f t="shared" si="333"/>
        <v>0</v>
      </c>
      <c r="IY108" s="6">
        <f>SUM(IY97, -IY104,)</f>
        <v>0</v>
      </c>
      <c r="IZ108" s="6">
        <f>SUM(IZ97, -IZ104,)</f>
        <v>0</v>
      </c>
      <c r="JA108" s="6">
        <f t="shared" ref="JA108:JD108" si="334">SUM(JA97, -JA104)</f>
        <v>0</v>
      </c>
      <c r="JB108" s="6">
        <f t="shared" si="334"/>
        <v>0</v>
      </c>
      <c r="JC108" s="6">
        <f t="shared" si="334"/>
        <v>0</v>
      </c>
      <c r="JD108" s="6">
        <f t="shared" si="334"/>
        <v>0</v>
      </c>
      <c r="JE108" s="6">
        <f>SUM(JE97, -JE104,)</f>
        <v>0</v>
      </c>
      <c r="JF108" s="6">
        <f>SUM(JF97, -JF104,)</f>
        <v>0</v>
      </c>
      <c r="JG108" s="6">
        <f t="shared" ref="JG108:JJ108" si="335">SUM(JG97, -JG104)</f>
        <v>0</v>
      </c>
      <c r="JH108" s="6">
        <f t="shared" si="335"/>
        <v>0</v>
      </c>
      <c r="JI108" s="6">
        <f t="shared" si="335"/>
        <v>0</v>
      </c>
      <c r="JJ108" s="6">
        <f t="shared" si="335"/>
        <v>0</v>
      </c>
      <c r="JK108" s="6">
        <f>SUM(JK97, -JK104,)</f>
        <v>0</v>
      </c>
      <c r="JL108" s="6">
        <f>SUM(JL97, -JL104,)</f>
        <v>0</v>
      </c>
      <c r="JM108" s="6">
        <f t="shared" ref="JM108:JS108" si="336">SUM(JM97, -JM104)</f>
        <v>0</v>
      </c>
      <c r="JN108" s="6">
        <f t="shared" si="336"/>
        <v>0</v>
      </c>
      <c r="JO108" s="6">
        <f t="shared" si="336"/>
        <v>0</v>
      </c>
      <c r="JP108" s="6">
        <f t="shared" si="336"/>
        <v>0</v>
      </c>
      <c r="JQ108" s="6">
        <f t="shared" si="336"/>
        <v>0</v>
      </c>
      <c r="JR108" s="6">
        <f t="shared" si="336"/>
        <v>0</v>
      </c>
      <c r="JS108" s="6">
        <f t="shared" si="336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118" t="s">
        <v>68</v>
      </c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117">
        <f>SUM(DN51, -DN53)</f>
        <v>0.11120000000000001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261" t="s">
        <v>54</v>
      </c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121">
        <f>SUM(DN52, -DN53)</f>
        <v>9.11E-2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115" t="s">
        <v>57</v>
      </c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37">SUM(BE55, -BE57)</f>
        <v>4.1400000000000006E-2</v>
      </c>
      <c r="BF114" s="145">
        <f t="shared" si="337"/>
        <v>3.209999999999999E-2</v>
      </c>
      <c r="BG114" s="117">
        <f t="shared" si="337"/>
        <v>3.8699999999999998E-2</v>
      </c>
      <c r="BH114" s="274">
        <f t="shared" si="337"/>
        <v>3.3799999999999997E-2</v>
      </c>
      <c r="BI114" s="247">
        <f t="shared" si="337"/>
        <v>3.5799999999999998E-2</v>
      </c>
      <c r="BJ114" s="248">
        <f t="shared" si="337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117">
        <f>SUM(DN57, -DN58)</f>
        <v>4.469999999999999E-2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120" t="s">
        <v>36</v>
      </c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117">
        <f>SUM(DN55, -DN56)</f>
        <v>2.7799999999999991E-2</v>
      </c>
      <c r="DO116" s="6">
        <f>SUM(DO105, -DO112,)</f>
        <v>0</v>
      </c>
      <c r="DP116" s="6">
        <f>SUM(DP105, -DP112,)</f>
        <v>0</v>
      </c>
      <c r="DQ116" s="6">
        <f t="shared" ref="DQ116:DT116" si="338">SUM(DQ105, -DQ112)</f>
        <v>0</v>
      </c>
      <c r="DR116" s="6">
        <f t="shared" si="338"/>
        <v>0</v>
      </c>
      <c r="DS116" s="6">
        <f t="shared" si="338"/>
        <v>0</v>
      </c>
      <c r="DT116" s="6">
        <f t="shared" si="338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39">SUM(DW105, -DW112)</f>
        <v>0</v>
      </c>
      <c r="DX116" s="6">
        <f t="shared" si="339"/>
        <v>0</v>
      </c>
      <c r="DY116" s="6">
        <f t="shared" si="339"/>
        <v>0</v>
      </c>
      <c r="DZ116" s="6">
        <f t="shared" si="339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40">SUM(EC105, -EC112)</f>
        <v>0</v>
      </c>
      <c r="ED116" s="6">
        <f t="shared" si="340"/>
        <v>0</v>
      </c>
      <c r="EE116" s="6">
        <f t="shared" si="340"/>
        <v>0</v>
      </c>
      <c r="EF116" s="6">
        <f t="shared" si="340"/>
        <v>0</v>
      </c>
      <c r="EG116" s="6">
        <f t="shared" si="340"/>
        <v>0</v>
      </c>
      <c r="EH116" s="6">
        <f t="shared" si="340"/>
        <v>0</v>
      </c>
      <c r="EI116" s="6">
        <f t="shared" si="340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41">SUM(EM105, -EM112)</f>
        <v>0</v>
      </c>
      <c r="EN116" s="6">
        <f t="shared" si="341"/>
        <v>0</v>
      </c>
      <c r="EO116" s="6">
        <f t="shared" si="341"/>
        <v>0</v>
      </c>
      <c r="EP116" s="6">
        <f t="shared" si="341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42">SUM(ES105, -ES112)</f>
        <v>0</v>
      </c>
      <c r="ET116" s="6">
        <f t="shared" si="342"/>
        <v>0</v>
      </c>
      <c r="EU116" s="6">
        <f t="shared" si="342"/>
        <v>0</v>
      </c>
      <c r="EV116" s="6">
        <f t="shared" si="342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43">SUM(EY105, -EY112)</f>
        <v>0</v>
      </c>
      <c r="EZ116" s="6">
        <f t="shared" si="343"/>
        <v>0</v>
      </c>
      <c r="FA116" s="6">
        <f t="shared" si="343"/>
        <v>0</v>
      </c>
      <c r="FB116" s="6">
        <f t="shared" si="343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44">SUM(FE105, -FE112)</f>
        <v>0</v>
      </c>
      <c r="FF116" s="6">
        <f t="shared" si="344"/>
        <v>0</v>
      </c>
      <c r="FG116" s="6">
        <f t="shared" si="344"/>
        <v>0</v>
      </c>
      <c r="FH116" s="6">
        <f t="shared" si="344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45">SUM(FK105, -FK112)</f>
        <v>0</v>
      </c>
      <c r="FL116" s="6">
        <f t="shared" si="345"/>
        <v>0</v>
      </c>
      <c r="FM116" s="6">
        <f t="shared" si="345"/>
        <v>0</v>
      </c>
      <c r="FN116" s="6">
        <f t="shared" si="345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46">SUM(FQ105, -FQ112)</f>
        <v>0</v>
      </c>
      <c r="FR116" s="6">
        <f t="shared" si="346"/>
        <v>0</v>
      </c>
      <c r="FS116" s="6">
        <f t="shared" si="346"/>
        <v>0</v>
      </c>
      <c r="FT116" s="6">
        <f t="shared" si="346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7">SUM(FW105, -FW112)</f>
        <v>0</v>
      </c>
      <c r="FX116" s="6">
        <f t="shared" si="347"/>
        <v>0</v>
      </c>
      <c r="FY116" s="6">
        <f t="shared" si="347"/>
        <v>0</v>
      </c>
      <c r="FZ116" s="6">
        <f t="shared" si="347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48">SUM(GC105, -GC112)</f>
        <v>0</v>
      </c>
      <c r="GD116" s="6">
        <f t="shared" si="348"/>
        <v>0</v>
      </c>
      <c r="GE116" s="6">
        <f t="shared" si="348"/>
        <v>0</v>
      </c>
      <c r="GF116" s="6">
        <f t="shared" si="348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49">SUM(GI105, -GI112)</f>
        <v>0</v>
      </c>
      <c r="GJ116" s="6">
        <f t="shared" si="349"/>
        <v>0</v>
      </c>
      <c r="GK116" s="6">
        <f t="shared" si="349"/>
        <v>0</v>
      </c>
      <c r="GL116" s="6">
        <f t="shared" si="349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0">SUM(GO105, -GO112)</f>
        <v>0</v>
      </c>
      <c r="GP116" s="6">
        <f t="shared" si="350"/>
        <v>0</v>
      </c>
      <c r="GQ116" s="6">
        <f t="shared" si="350"/>
        <v>0</v>
      </c>
      <c r="GR116" s="6">
        <f t="shared" si="350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1">SUM(GU105, -GU112)</f>
        <v>0</v>
      </c>
      <c r="GV116" s="6">
        <f t="shared" si="351"/>
        <v>0</v>
      </c>
      <c r="GW116" s="6">
        <f t="shared" si="351"/>
        <v>0</v>
      </c>
      <c r="GX116" s="6">
        <f t="shared" si="351"/>
        <v>0</v>
      </c>
      <c r="GY116" s="6">
        <f t="shared" si="351"/>
        <v>0</v>
      </c>
      <c r="GZ116" s="6">
        <f t="shared" si="351"/>
        <v>0</v>
      </c>
      <c r="HA116" s="6">
        <f t="shared" si="351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2">SUM(HE105, -HE112)</f>
        <v>0</v>
      </c>
      <c r="HF116" s="6">
        <f t="shared" si="352"/>
        <v>0</v>
      </c>
      <c r="HG116" s="6">
        <f t="shared" si="352"/>
        <v>0</v>
      </c>
      <c r="HH116" s="6">
        <f t="shared" si="352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53">SUM(HK105, -HK112)</f>
        <v>0</v>
      </c>
      <c r="HL116" s="6">
        <f t="shared" si="353"/>
        <v>0</v>
      </c>
      <c r="HM116" s="6">
        <f t="shared" si="353"/>
        <v>0</v>
      </c>
      <c r="HN116" s="6">
        <f t="shared" si="353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54">SUM(HQ105, -HQ112)</f>
        <v>0</v>
      </c>
      <c r="HR116" s="6">
        <f t="shared" si="354"/>
        <v>0</v>
      </c>
      <c r="HS116" s="6">
        <f t="shared" si="354"/>
        <v>0</v>
      </c>
      <c r="HT116" s="6">
        <f t="shared" si="354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55">SUM(HW105, -HW112)</f>
        <v>0</v>
      </c>
      <c r="HX116" s="6">
        <f t="shared" si="355"/>
        <v>0</v>
      </c>
      <c r="HY116" s="6">
        <f t="shared" si="355"/>
        <v>0</v>
      </c>
      <c r="HZ116" s="6">
        <f t="shared" si="355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56">SUM(IC105, -IC112)</f>
        <v>0</v>
      </c>
      <c r="ID116" s="6">
        <f t="shared" si="356"/>
        <v>0</v>
      </c>
      <c r="IE116" s="6">
        <f t="shared" si="356"/>
        <v>0</v>
      </c>
      <c r="IF116" s="6">
        <f t="shared" si="356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7">SUM(II105, -II112)</f>
        <v>0</v>
      </c>
      <c r="IJ116" s="6">
        <f t="shared" si="357"/>
        <v>0</v>
      </c>
      <c r="IK116" s="6">
        <f t="shared" si="357"/>
        <v>0</v>
      </c>
      <c r="IL116" s="6">
        <f t="shared" si="357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58">SUM(IO105, -IO112)</f>
        <v>0</v>
      </c>
      <c r="IP116" s="6">
        <f t="shared" si="358"/>
        <v>0</v>
      </c>
      <c r="IQ116" s="6">
        <f t="shared" si="358"/>
        <v>0</v>
      </c>
      <c r="IR116" s="6">
        <f t="shared" si="358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59">SUM(IU105, -IU112)</f>
        <v>0</v>
      </c>
      <c r="IV116" s="6">
        <f t="shared" si="359"/>
        <v>0</v>
      </c>
      <c r="IW116" s="6">
        <f t="shared" si="359"/>
        <v>0</v>
      </c>
      <c r="IX116" s="6">
        <f t="shared" si="359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0">SUM(JA105, -JA112)</f>
        <v>0</v>
      </c>
      <c r="JB116" s="6">
        <f t="shared" si="360"/>
        <v>0</v>
      </c>
      <c r="JC116" s="6">
        <f t="shared" si="360"/>
        <v>0</v>
      </c>
      <c r="JD116" s="6">
        <f t="shared" si="360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1">SUM(JG105, -JG112)</f>
        <v>0</v>
      </c>
      <c r="JH116" s="6">
        <f t="shared" si="361"/>
        <v>0</v>
      </c>
      <c r="JI116" s="6">
        <f t="shared" si="361"/>
        <v>0</v>
      </c>
      <c r="JJ116" s="6">
        <f t="shared" si="361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2">SUM(JM105, -JM112)</f>
        <v>0</v>
      </c>
      <c r="JN116" s="6">
        <f t="shared" si="362"/>
        <v>0</v>
      </c>
      <c r="JO116" s="6">
        <f t="shared" si="362"/>
        <v>0</v>
      </c>
      <c r="JP116" s="6">
        <f t="shared" si="362"/>
        <v>0</v>
      </c>
      <c r="JQ116" s="6">
        <f t="shared" si="362"/>
        <v>0</v>
      </c>
      <c r="JR116" s="6">
        <f t="shared" si="362"/>
        <v>0</v>
      </c>
      <c r="JS116" s="6">
        <f t="shared" si="362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169" t="s">
        <v>64</v>
      </c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121">
        <f>SUM(DN53, -DN54)</f>
        <v>2.3199999999999998E-2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118" t="s">
        <v>55</v>
      </c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63">SUM(AM56, -AM57)</f>
        <v>1.6199999999999992E-2</v>
      </c>
      <c r="AN120" s="247">
        <f t="shared" si="363"/>
        <v>1.1999999999999927E-3</v>
      </c>
      <c r="AO120" s="248">
        <f t="shared" si="363"/>
        <v>1.1200000000000002E-2</v>
      </c>
      <c r="AP120" s="274">
        <f t="shared" si="363"/>
        <v>5.3999999999999881E-3</v>
      </c>
      <c r="AQ120" s="247">
        <f t="shared" si="363"/>
        <v>8.3000000000000018E-3</v>
      </c>
      <c r="AR120" s="248">
        <f t="shared" si="363"/>
        <v>1.1000000000000038E-3</v>
      </c>
      <c r="AS120" s="274">
        <f t="shared" si="363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64">SUM(CR53, -CR54)</f>
        <v>6.6999999999999976E-3</v>
      </c>
      <c r="CS120" s="179">
        <f t="shared" si="364"/>
        <v>9.099999999999997E-3</v>
      </c>
      <c r="CT120" s="167">
        <f t="shared" si="364"/>
        <v>3.4000000000000002E-3</v>
      </c>
      <c r="CU120" s="209">
        <f t="shared" si="364"/>
        <v>1.0500000000000009E-2</v>
      </c>
      <c r="CV120" s="188">
        <f t="shared" si="364"/>
        <v>1.2800000000000006E-2</v>
      </c>
      <c r="CW120" s="167">
        <f t="shared" si="364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119">
        <f>SUM(DN51, -DN52)</f>
        <v>2.0100000000000007E-2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DQ121" t="s">
        <v>62</v>
      </c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0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15"/>
      <c r="DP124" s="15"/>
      <c r="DQ124" s="15"/>
      <c r="DR124" s="15"/>
      <c r="DS124" s="15"/>
      <c r="DT124" s="15"/>
      <c r="DU124" s="15"/>
      <c r="DV124" s="3" t="s">
        <v>32</v>
      </c>
      <c r="DW124" s="3" t="s">
        <v>33</v>
      </c>
      <c r="DX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6"/>
      <c r="DP125" s="6"/>
      <c r="DQ125" s="6" t="s">
        <v>62</v>
      </c>
      <c r="DR125" s="6"/>
      <c r="DS125" s="6" t="s">
        <v>62</v>
      </c>
      <c r="DT125" s="6"/>
      <c r="DU125" s="6" t="s">
        <v>62</v>
      </c>
      <c r="DV125" s="52">
        <f>MIN(CZ89:CZ93,CZ95:CZ100,CZ106:CZ112,CZ110:CZ117,CZ103:CZ115,CZ113:CZ114,CZ120)</f>
        <v>3.2000000000000084E-3</v>
      </c>
      <c r="DW125" s="52">
        <f>AVERAGE(DA87:DA93,DA95:DA100,DA102:DA106,DA108:DA111,DA113:DA115,DA117:DA118,DA120)</f>
        <v>0.10868571428571426</v>
      </c>
      <c r="DX125" s="52">
        <f>MAX(DB87:DB97,DB93:DB102,DB100:DB108,DB106:DB111,DB109:DB117,DB119:DB120,DB116)</f>
        <v>0.2001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6"/>
      <c r="DP126" s="6"/>
      <c r="DR126" s="6"/>
      <c r="DT126" s="6"/>
      <c r="DU126" s="53"/>
      <c r="DV126" s="54"/>
      <c r="DW126" s="55" t="s">
        <v>73</v>
      </c>
      <c r="DX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6"/>
      <c r="DP127" s="6"/>
      <c r="DQ127" s="6" t="s">
        <v>62</v>
      </c>
      <c r="DR127" s="6"/>
      <c r="DS127" s="6" t="s">
        <v>62</v>
      </c>
      <c r="DT127" s="6"/>
      <c r="DU127" s="6" t="s">
        <v>62</v>
      </c>
      <c r="DV127" s="55"/>
      <c r="DW127" s="55" t="s">
        <v>74</v>
      </c>
      <c r="DX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6"/>
      <c r="DP128" s="6"/>
      <c r="DQ128" t="s">
        <v>62</v>
      </c>
      <c r="DR128" s="6"/>
      <c r="DS128" t="s">
        <v>62</v>
      </c>
      <c r="DT128" s="6"/>
      <c r="DU128" s="53" t="s">
        <v>62</v>
      </c>
      <c r="DV128" s="3" t="s">
        <v>32</v>
      </c>
      <c r="DW128" s="3" t="s">
        <v>33</v>
      </c>
      <c r="DX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6"/>
      <c r="DP129" s="6"/>
      <c r="DQ129" s="6"/>
      <c r="DR129" s="6"/>
      <c r="DS129" s="6"/>
      <c r="DT129" s="6"/>
      <c r="DU129" s="6"/>
      <c r="DV129" s="52" t="e">
        <f>MIN(CZ94,CZ105,CZ109,CZ118,CZ116,CZ119,#REF!,#REF!)</f>
        <v>#REF!</v>
      </c>
      <c r="DW129" s="52">
        <f>AVERAGE(DA94,DA101,DA107,DA112,DA116,DA119,DA121,DA122)</f>
        <v>7.693333333333334E-2</v>
      </c>
      <c r="DX129" s="52" t="e">
        <f>MAX(DB98,DB99,DB105,DB112,DB118,DB115,#REF!,#REF!)</f>
        <v>#REF!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6"/>
      <c r="DP130" s="6"/>
      <c r="DQ130" s="6"/>
      <c r="DR130" s="6"/>
      <c r="DS130" s="6"/>
      <c r="DT130" s="6"/>
      <c r="DU130" s="6"/>
      <c r="DV130" s="54"/>
      <c r="DW130" s="55" t="s">
        <v>75</v>
      </c>
      <c r="DX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3">
        <v>-3.3500000000000002E-2</v>
      </c>
      <c r="CR131" s="10" t="s">
        <v>62</v>
      </c>
      <c r="CS131" s="10" t="s">
        <v>62</v>
      </c>
      <c r="CT131" s="313">
        <v>-4.9799999999999997E-2</v>
      </c>
      <c r="CU131" s="299">
        <v>-4.9500000000000002E-2</v>
      </c>
      <c r="CV131" s="314">
        <v>-9.4399999999999998E-2</v>
      </c>
      <c r="CW131" s="315">
        <v>-9.9099999999999994E-2</v>
      </c>
      <c r="CX131" s="314">
        <v>-0.1024</v>
      </c>
      <c r="CY131" s="10"/>
      <c r="CZ131" s="10" t="s">
        <v>62</v>
      </c>
      <c r="DA131" s="314">
        <v>-0.1024</v>
      </c>
      <c r="DB131" s="315">
        <v>-9.7500000000000003E-2</v>
      </c>
      <c r="DC131" s="314">
        <v>-7.5300000000000006E-2</v>
      </c>
      <c r="DD131" s="314">
        <v>-7.0599999999999996E-2</v>
      </c>
      <c r="DE131" s="314">
        <v>-0.05</v>
      </c>
      <c r="DF131" s="10"/>
      <c r="DG131" s="10" t="s">
        <v>62</v>
      </c>
      <c r="DH131" s="314">
        <v>-6.0199999999999997E-2</v>
      </c>
      <c r="DI131" s="310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10"/>
      <c r="DP131" s="10" t="s">
        <v>62</v>
      </c>
      <c r="DQ131" s="10" t="s">
        <v>62</v>
      </c>
      <c r="DR131" s="10"/>
      <c r="DS131" s="10" t="s">
        <v>62</v>
      </c>
      <c r="DT131" s="10"/>
      <c r="DU131" s="10" t="s">
        <v>62</v>
      </c>
      <c r="DV131" s="63"/>
      <c r="DW131" s="63" t="s">
        <v>76</v>
      </c>
      <c r="DX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6" customFormat="1" ht="15.75" thickBot="1" x14ac:dyDescent="0.3">
      <c r="A132" s="55" t="s">
        <v>110</v>
      </c>
      <c r="B132" s="55" t="s">
        <v>103</v>
      </c>
      <c r="C132" s="55" t="s">
        <v>104</v>
      </c>
      <c r="Y132" s="55" t="s">
        <v>111</v>
      </c>
      <c r="Z132" s="55" t="s">
        <v>105</v>
      </c>
      <c r="AA132" s="55" t="s">
        <v>104</v>
      </c>
      <c r="AV132" s="55" t="s">
        <v>111</v>
      </c>
      <c r="AW132" s="322" t="s">
        <v>106</v>
      </c>
      <c r="AX132" s="55" t="s">
        <v>112</v>
      </c>
      <c r="AY132" s="55" t="s">
        <v>86</v>
      </c>
      <c r="BA132" s="322" t="s">
        <v>107</v>
      </c>
      <c r="BG132" s="296" t="s">
        <v>62</v>
      </c>
      <c r="BL132" s="322" t="s">
        <v>108</v>
      </c>
      <c r="BM132" s="322" t="s">
        <v>26</v>
      </c>
      <c r="BN132" s="322" t="s">
        <v>27</v>
      </c>
      <c r="BO132" s="322" t="s">
        <v>28</v>
      </c>
      <c r="BP132" s="322" t="s">
        <v>109</v>
      </c>
      <c r="BS132" s="282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2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5">
        <v>5.74E-2</v>
      </c>
      <c r="C133" s="305">
        <v>6.5600000000000006E-2</v>
      </c>
      <c r="D133" s="305">
        <v>9.1800000000000007E-2</v>
      </c>
      <c r="E133" s="316">
        <v>6.1800000000000001E-2</v>
      </c>
      <c r="F133" s="317">
        <v>0.1176</v>
      </c>
      <c r="G133" s="317">
        <v>9.9500000000000005E-2</v>
      </c>
      <c r="H133" s="317">
        <v>0.1163</v>
      </c>
      <c r="I133" s="317">
        <v>0.15090000000000001</v>
      </c>
      <c r="J133" s="317">
        <v>0.13969999999999999</v>
      </c>
      <c r="K133" s="318">
        <v>0.13980000000000001</v>
      </c>
      <c r="L133" s="318">
        <v>0.14369999999999999</v>
      </c>
      <c r="M133" s="318">
        <v>0.10730000000000001</v>
      </c>
      <c r="N133" s="318">
        <v>0.11269999999999999</v>
      </c>
      <c r="O133" s="318">
        <v>0.15939999999999999</v>
      </c>
      <c r="P133" s="318">
        <v>0.1237</v>
      </c>
      <c r="Q133" s="318">
        <v>0.1234</v>
      </c>
      <c r="R133" s="318">
        <v>0.14299999999999999</v>
      </c>
      <c r="S133" s="318">
        <v>0.1668</v>
      </c>
      <c r="T133" s="318">
        <v>0.1648</v>
      </c>
      <c r="U133" s="318">
        <v>0.193</v>
      </c>
      <c r="V133" s="318">
        <v>0.1782</v>
      </c>
      <c r="W133" s="318">
        <v>0.1323</v>
      </c>
      <c r="X133" s="318">
        <v>0.15870000000000001</v>
      </c>
      <c r="Z133" s="318">
        <v>9.7199999999999995E-2</v>
      </c>
      <c r="AA133" s="319">
        <v>8.8599999999999998E-2</v>
      </c>
      <c r="AB133" s="317">
        <v>0.1069</v>
      </c>
      <c r="AC133" s="319">
        <v>0.16539999999999999</v>
      </c>
      <c r="AD133" s="319">
        <v>0.2099</v>
      </c>
      <c r="AE133" s="319">
        <v>0.20119999999999999</v>
      </c>
      <c r="AF133" s="319">
        <v>0.1983</v>
      </c>
      <c r="AG133" s="319">
        <v>0.20549999999999999</v>
      </c>
      <c r="AH133" s="319">
        <v>0.2339</v>
      </c>
      <c r="AI133" s="319">
        <v>0.2555</v>
      </c>
      <c r="AJ133" s="319">
        <v>0.29399999999999998</v>
      </c>
      <c r="AK133" s="319">
        <v>0.30890000000000001</v>
      </c>
      <c r="AL133" s="319">
        <v>0.26190000000000002</v>
      </c>
      <c r="AM133" s="319">
        <v>0.251</v>
      </c>
      <c r="AN133" s="319">
        <v>0.2838</v>
      </c>
      <c r="AO133" s="319">
        <v>0.25330000000000003</v>
      </c>
      <c r="AP133" s="319">
        <v>0.23419999999999999</v>
      </c>
      <c r="AQ133" s="319">
        <v>0.2364</v>
      </c>
      <c r="AR133" s="319">
        <v>0.27150000000000002</v>
      </c>
      <c r="AS133" s="319">
        <v>0.32269999999999999</v>
      </c>
      <c r="AT133" s="319">
        <v>0.31069999999999998</v>
      </c>
      <c r="AU133" s="319">
        <v>0.34379999999999999</v>
      </c>
      <c r="AW133" s="319">
        <v>0.3775</v>
      </c>
      <c r="AX133" s="319">
        <v>0.3795</v>
      </c>
      <c r="AY133" s="320">
        <v>0.3654</v>
      </c>
      <c r="AZ133" s="320">
        <v>0.33700000000000002</v>
      </c>
      <c r="BA133" s="320">
        <v>0.315</v>
      </c>
      <c r="BB133" s="320">
        <v>0.35439999999999999</v>
      </c>
      <c r="BC133" s="320">
        <v>0.36599999999999999</v>
      </c>
      <c r="BD133" s="320">
        <v>0.3271</v>
      </c>
      <c r="BE133" s="320">
        <v>0.32769999999999999</v>
      </c>
      <c r="BF133" s="320">
        <v>0.28899999999999998</v>
      </c>
      <c r="BG133" s="320">
        <v>0.2868</v>
      </c>
      <c r="BH133" s="320">
        <v>0.33150000000000002</v>
      </c>
      <c r="BI133" s="320">
        <v>0.26500000000000001</v>
      </c>
      <c r="BJ133" s="320">
        <v>0.24970000000000001</v>
      </c>
      <c r="BK133" s="320">
        <v>0.2114</v>
      </c>
      <c r="BL133" s="321">
        <v>0.23619999999999999</v>
      </c>
      <c r="BM133" s="320">
        <v>0.22270000000000001</v>
      </c>
      <c r="BN133" s="321">
        <v>0.21129999999999999</v>
      </c>
      <c r="BO133" s="321">
        <v>0.2432</v>
      </c>
      <c r="BP133" s="321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8"/>
      <c r="BY133" s="253"/>
      <c r="BZ133" s="70">
        <v>43136</v>
      </c>
      <c r="CA133" s="255"/>
      <c r="CB133" s="253"/>
      <c r="CC133" s="70">
        <v>43137</v>
      </c>
      <c r="CD133" s="303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6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7">
        <v>0.1193</v>
      </c>
      <c r="AZ134" s="307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7">
        <v>7.5300000000000006E-2</v>
      </c>
      <c r="BE134" s="307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7">
        <v>3.8600000000000002E-2</v>
      </c>
      <c r="BB135" s="307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7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8">
        <v>5.21E-2</v>
      </c>
      <c r="BK135" s="89">
        <v>8.1600000000000006E-2</v>
      </c>
      <c r="BL135" s="89">
        <v>5.1900000000000002E-2</v>
      </c>
      <c r="BM135" s="309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0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7">
        <v>4.5199999999999997E-2</v>
      </c>
      <c r="BH136" s="307">
        <v>4.4999999999999998E-2</v>
      </c>
      <c r="BI136" s="308">
        <v>2.9100000000000001E-2</v>
      </c>
      <c r="BJ136" s="89">
        <v>3.8399999999999997E-2</v>
      </c>
      <c r="BK136" s="308">
        <v>3.9199999999999999E-2</v>
      </c>
      <c r="BL136" s="308">
        <v>3.3300000000000003E-2</v>
      </c>
      <c r="BM136" s="308">
        <v>1.9199999999999998E-2</v>
      </c>
      <c r="BN136" s="308">
        <v>4.7E-2</v>
      </c>
      <c r="BO136" s="308">
        <v>3.9600000000000003E-2</v>
      </c>
      <c r="BP136" s="308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7">
        <v>6.5000000000000002E-2</v>
      </c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299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8">
        <v>-3.2800000000000003E-2</v>
      </c>
      <c r="BC137" s="308">
        <v>-4.6800000000000001E-2</v>
      </c>
      <c r="BD137" s="308">
        <v>-2.63E-2</v>
      </c>
      <c r="BE137" s="308">
        <v>-2.8799999999999999E-2</v>
      </c>
      <c r="BF137" s="308">
        <v>-3.1800000000000002E-2</v>
      </c>
      <c r="BG137" s="308">
        <v>-1.3899999999999999E-2</v>
      </c>
      <c r="BH137" s="308">
        <v>-1.15E-2</v>
      </c>
      <c r="BI137" s="307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22">
        <v>5.45E-2</v>
      </c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1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41">
        <v>4.6699999999999998E-2</v>
      </c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2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16">
        <v>1.24E-2</v>
      </c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93">
        <v>1.6000000000000001E-3</v>
      </c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5">
        <v>-1.11E-2</v>
      </c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1">
        <v>-8.3900000000000002E-2</v>
      </c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48">
        <v>-8.5199999999999998E-2</v>
      </c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223">
        <v>2.5600000000000001E-2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221">
        <v>-2.0899999999999998E-2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223">
        <v>3.2500000000000001E-2</v>
      </c>
      <c r="DO147" t="s">
        <v>62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206">
        <v>-2.06E-2</v>
      </c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3"/>
      <c r="BV149" s="191"/>
      <c r="BW149" s="297"/>
      <c r="BX149" s="293"/>
      <c r="BY149" s="191"/>
      <c r="BZ149" s="297"/>
      <c r="CA149" s="293"/>
      <c r="CB149" s="191"/>
      <c r="CC149" s="297"/>
      <c r="CD149" s="293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258">
        <v>110.68</v>
      </c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120" t="s">
        <v>39</v>
      </c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65">SUM(BS136, -BS143)</f>
        <v>3.2199999999999999E-2</v>
      </c>
      <c r="BT151" s="121">
        <f t="shared" si="365"/>
        <v>4.6799999999999994E-2</v>
      </c>
      <c r="BU151" s="180">
        <f t="shared" si="365"/>
        <v>6.4299999999999996E-2</v>
      </c>
      <c r="BV151" s="147">
        <f t="shared" si="365"/>
        <v>8.9200000000000002E-2</v>
      </c>
      <c r="BW151" s="121">
        <f t="shared" si="365"/>
        <v>8.8700000000000001E-2</v>
      </c>
      <c r="BX151" s="180">
        <f t="shared" si="365"/>
        <v>8.77E-2</v>
      </c>
      <c r="BY151" s="225">
        <f t="shared" si="365"/>
        <v>8.2400000000000001E-2</v>
      </c>
      <c r="BZ151" s="15">
        <f t="shared" si="365"/>
        <v>9.1600000000000001E-2</v>
      </c>
      <c r="CA151" s="152">
        <f t="shared" si="365"/>
        <v>9.0400000000000008E-2</v>
      </c>
      <c r="CB151" s="147">
        <f t="shared" si="365"/>
        <v>0.15129999999999999</v>
      </c>
      <c r="CC151" s="121">
        <f t="shared" si="365"/>
        <v>0.15250000000000002</v>
      </c>
      <c r="CD151" s="180">
        <f t="shared" si="365"/>
        <v>0.184</v>
      </c>
      <c r="CE151" s="147">
        <f t="shared" si="365"/>
        <v>0.1986</v>
      </c>
      <c r="CF151" s="121">
        <f t="shared" si="365"/>
        <v>0.18729999999999999</v>
      </c>
      <c r="CG151" s="180">
        <f t="shared" si="365"/>
        <v>0.19839999999999999</v>
      </c>
      <c r="CH151" s="147">
        <f t="shared" si="365"/>
        <v>0.20330000000000001</v>
      </c>
      <c r="CI151" s="121">
        <f t="shared" si="365"/>
        <v>0.2079</v>
      </c>
      <c r="CJ151" s="180">
        <f t="shared" si="365"/>
        <v>0.20080000000000001</v>
      </c>
      <c r="CK151" s="147">
        <f t="shared" si="365"/>
        <v>0.1918</v>
      </c>
      <c r="CL151" s="121">
        <f t="shared" ref="CL151:CM151" si="366">SUM(CL136, -CL143)</f>
        <v>0.21650000000000003</v>
      </c>
      <c r="CM151" s="180">
        <f t="shared" si="366"/>
        <v>0.22700000000000001</v>
      </c>
      <c r="CN151" s="147">
        <f t="shared" ref="CN151:CW151" si="367">SUM(CN136, -CN143)</f>
        <v>0.214</v>
      </c>
      <c r="CO151" s="121">
        <f t="shared" si="367"/>
        <v>0.21229999999999999</v>
      </c>
      <c r="CP151" s="180">
        <f t="shared" si="367"/>
        <v>0.2079</v>
      </c>
      <c r="CQ151" s="147">
        <f t="shared" si="367"/>
        <v>0.1575</v>
      </c>
      <c r="CR151" s="121">
        <f t="shared" si="367"/>
        <v>0.1694</v>
      </c>
      <c r="CS151" s="180">
        <f t="shared" si="367"/>
        <v>0.1953</v>
      </c>
      <c r="CT151" s="145">
        <f t="shared" si="367"/>
        <v>0.17520000000000002</v>
      </c>
      <c r="CU151" s="121">
        <f t="shared" si="367"/>
        <v>0.1759</v>
      </c>
      <c r="CV151" s="180">
        <f t="shared" si="367"/>
        <v>0.1782</v>
      </c>
      <c r="CW151" s="147">
        <f t="shared" si="367"/>
        <v>0.19940000000000002</v>
      </c>
      <c r="CX151" s="121">
        <f t="shared" ref="CX151:CY151" si="368">SUM(CX136, -CX143)</f>
        <v>0.1694</v>
      </c>
      <c r="CY151" s="180">
        <f t="shared" ref="CY151:CZ151" si="369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117">
        <f>SUM(DN136, -DN143)</f>
        <v>0.1502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0">SUM(EC136, -EC143)</f>
        <v>0</v>
      </c>
      <c r="ED151" s="6">
        <f t="shared" si="370"/>
        <v>0</v>
      </c>
      <c r="EE151" s="6">
        <f t="shared" si="370"/>
        <v>0</v>
      </c>
      <c r="EF151" s="6">
        <f t="shared" si="370"/>
        <v>0</v>
      </c>
      <c r="EG151" s="6">
        <f t="shared" si="370"/>
        <v>0</v>
      </c>
      <c r="EH151" s="6">
        <f t="shared" si="370"/>
        <v>0</v>
      </c>
      <c r="EI151" s="6">
        <f t="shared" si="370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1">SUM(GU136, -GU143)</f>
        <v>0</v>
      </c>
      <c r="GV151" s="6">
        <f t="shared" si="371"/>
        <v>0</v>
      </c>
      <c r="GW151" s="6">
        <f t="shared" si="371"/>
        <v>0</v>
      </c>
      <c r="GX151" s="6">
        <f t="shared" si="371"/>
        <v>0</v>
      </c>
      <c r="GY151" s="6">
        <f t="shared" si="371"/>
        <v>0</v>
      </c>
      <c r="GZ151" s="6">
        <f t="shared" si="371"/>
        <v>0</v>
      </c>
      <c r="HA151" s="6">
        <f t="shared" si="371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120" t="s">
        <v>40</v>
      </c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72">SUM(BS137, -BS143)</f>
        <v>3.0700000000000002E-2</v>
      </c>
      <c r="BT153" s="121">
        <f t="shared" si="372"/>
        <v>0.04</v>
      </c>
      <c r="BU153" s="274">
        <f t="shared" si="372"/>
        <v>5.1200000000000002E-2</v>
      </c>
      <c r="BV153" s="145">
        <f t="shared" si="372"/>
        <v>7.3599999999999999E-2</v>
      </c>
      <c r="BW153" s="117">
        <f t="shared" si="372"/>
        <v>7.8399999999999997E-2</v>
      </c>
      <c r="BX153" s="177">
        <f t="shared" si="372"/>
        <v>7.8899999999999998E-2</v>
      </c>
      <c r="BY153" s="227">
        <f t="shared" si="372"/>
        <v>7.8299999999999995E-2</v>
      </c>
      <c r="BZ153" s="94">
        <f t="shared" si="372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73">SUM(CD136, -CD142)</f>
        <v>0.16889999999999999</v>
      </c>
      <c r="CE153" s="147">
        <f t="shared" si="373"/>
        <v>0.192</v>
      </c>
      <c r="CF153" s="121">
        <f t="shared" si="373"/>
        <v>0.17859999999999998</v>
      </c>
      <c r="CG153" s="180">
        <f t="shared" si="373"/>
        <v>0.18529999999999999</v>
      </c>
      <c r="CH153" s="147">
        <f t="shared" si="373"/>
        <v>0.18770000000000001</v>
      </c>
      <c r="CI153" s="121">
        <f t="shared" si="373"/>
        <v>0.20629999999999998</v>
      </c>
      <c r="CJ153" s="180">
        <f t="shared" si="373"/>
        <v>0.2006</v>
      </c>
      <c r="CK153" s="147">
        <f t="shared" si="373"/>
        <v>0.18179999999999999</v>
      </c>
      <c r="CL153" s="121">
        <f t="shared" ref="CL153:CM153" si="374">SUM(CL136, -CL142)</f>
        <v>0.20540000000000003</v>
      </c>
      <c r="CM153" s="180">
        <f t="shared" si="374"/>
        <v>0.21290000000000001</v>
      </c>
      <c r="CN153" s="147">
        <f t="shared" ref="CN153:CW153" si="375">SUM(CN136, -CN142)</f>
        <v>0.20479999999999998</v>
      </c>
      <c r="CO153" s="121">
        <f t="shared" si="375"/>
        <v>0.1968</v>
      </c>
      <c r="CP153" s="180">
        <f t="shared" si="375"/>
        <v>0.1893</v>
      </c>
      <c r="CQ153" s="145">
        <f t="shared" si="375"/>
        <v>0.1474</v>
      </c>
      <c r="CR153" s="117">
        <f t="shared" si="375"/>
        <v>0.15039999999999998</v>
      </c>
      <c r="CS153" s="177">
        <f t="shared" si="375"/>
        <v>0.1711</v>
      </c>
      <c r="CT153" s="147">
        <f t="shared" si="375"/>
        <v>0.15210000000000001</v>
      </c>
      <c r="CU153" s="117">
        <f t="shared" si="375"/>
        <v>0.1754</v>
      </c>
      <c r="CV153" s="180">
        <f t="shared" si="375"/>
        <v>0.16689999999999999</v>
      </c>
      <c r="CW153" s="147">
        <f t="shared" si="375"/>
        <v>0.1678</v>
      </c>
      <c r="CX153" s="121">
        <f t="shared" ref="CX153:CY153" si="376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121">
        <f>SUM(DN136, -DN142)</f>
        <v>0.1489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189" t="s">
        <v>52</v>
      </c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77">SUM(CD137, -CD143)</f>
        <v>0.1298</v>
      </c>
      <c r="CE155" s="147">
        <f t="shared" si="377"/>
        <v>0.1429</v>
      </c>
      <c r="CF155" s="116">
        <f t="shared" si="377"/>
        <v>0.126</v>
      </c>
      <c r="CG155" s="176">
        <f t="shared" si="377"/>
        <v>0.12959999999999999</v>
      </c>
      <c r="CH155" s="145">
        <f t="shared" si="377"/>
        <v>0.1366</v>
      </c>
      <c r="CI155" s="121">
        <f t="shared" si="377"/>
        <v>0.14180000000000001</v>
      </c>
      <c r="CJ155" s="177">
        <f t="shared" si="377"/>
        <v>0.14780000000000001</v>
      </c>
      <c r="CK155" s="145">
        <f t="shared" si="377"/>
        <v>0.13750000000000001</v>
      </c>
      <c r="CL155" s="117">
        <f t="shared" ref="CL155:CM155" si="378">SUM(CL137, -CL143)</f>
        <v>0.1341</v>
      </c>
      <c r="CM155" s="177">
        <f t="shared" si="378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79">SUM(CR136, -CR141)</f>
        <v>0.11309999999999999</v>
      </c>
      <c r="CS155" s="180">
        <f t="shared" si="379"/>
        <v>0.1384</v>
      </c>
      <c r="CT155" s="147">
        <f t="shared" si="379"/>
        <v>0.1246</v>
      </c>
      <c r="CU155" s="121">
        <f t="shared" si="379"/>
        <v>0.1623</v>
      </c>
      <c r="CV155" s="177">
        <f t="shared" si="379"/>
        <v>0.13750000000000001</v>
      </c>
      <c r="CW155" s="145">
        <f t="shared" si="379"/>
        <v>0.1278</v>
      </c>
      <c r="CX155" s="117">
        <f t="shared" ref="CX155:CY155" si="380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116">
        <f>SUM(DN137, -DN143)</f>
        <v>0.13969999999999999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189" t="s">
        <v>53</v>
      </c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117">
        <f>SUM(DN137, -DN142)</f>
        <v>0.1384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1">SUM(EC142, -EC153)</f>
        <v>0</v>
      </c>
      <c r="ED157" s="6">
        <f t="shared" si="381"/>
        <v>0</v>
      </c>
      <c r="EE157" s="6">
        <f t="shared" si="381"/>
        <v>0</v>
      </c>
      <c r="EF157" s="6">
        <f t="shared" si="381"/>
        <v>0</v>
      </c>
      <c r="EG157" s="6">
        <f t="shared" si="381"/>
        <v>0</v>
      </c>
      <c r="EH157" s="6">
        <f t="shared" si="381"/>
        <v>0</v>
      </c>
      <c r="EI157" s="6">
        <f t="shared" si="381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2">SUM(GU142, -GU153)</f>
        <v>0</v>
      </c>
      <c r="GV157" s="6">
        <f t="shared" si="382"/>
        <v>0</v>
      </c>
      <c r="GW157" s="6">
        <f t="shared" si="382"/>
        <v>0</v>
      </c>
      <c r="GX157" s="6">
        <f t="shared" si="382"/>
        <v>0</v>
      </c>
      <c r="GY157" s="6">
        <f t="shared" si="382"/>
        <v>0</v>
      </c>
      <c r="GZ157" s="6">
        <f t="shared" si="382"/>
        <v>0</v>
      </c>
      <c r="HA157" s="6">
        <f t="shared" si="382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118" t="s">
        <v>70</v>
      </c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121">
        <f>SUM(DN138, -DN143)</f>
        <v>0.13189999999999999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118" t="s">
        <v>65</v>
      </c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121">
        <f>SUM(DN138, -DN142)</f>
        <v>0.13059999999999999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123" t="s">
        <v>46</v>
      </c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248">
        <f>SUM(DN139, -DN143)</f>
        <v>9.7599999999999992E-2</v>
      </c>
      <c r="DO163" s="6">
        <f>SUM(DO152, -DO159,)</f>
        <v>0</v>
      </c>
      <c r="DP163" s="6">
        <f>SUM(DP152, -DP159,)</f>
        <v>0</v>
      </c>
      <c r="DQ163" s="6">
        <f t="shared" ref="DQ163:DT163" si="383">SUM(DQ152, -DQ159)</f>
        <v>0</v>
      </c>
      <c r="DR163" s="6">
        <f t="shared" si="383"/>
        <v>0</v>
      </c>
      <c r="DS163" s="6">
        <f t="shared" si="383"/>
        <v>0</v>
      </c>
      <c r="DT163" s="6">
        <f t="shared" si="383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84">SUM(DW152, -DW159)</f>
        <v>0</v>
      </c>
      <c r="DX163" s="6">
        <f t="shared" si="384"/>
        <v>0</v>
      </c>
      <c r="DY163" s="6">
        <f t="shared" si="384"/>
        <v>0</v>
      </c>
      <c r="DZ163" s="6">
        <f t="shared" si="384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85">SUM(EC152, -EC159)</f>
        <v>0</v>
      </c>
      <c r="ED163" s="6">
        <f t="shared" si="385"/>
        <v>0</v>
      </c>
      <c r="EE163" s="6">
        <f t="shared" si="385"/>
        <v>0</v>
      </c>
      <c r="EF163" s="6">
        <f t="shared" si="385"/>
        <v>0</v>
      </c>
      <c r="EG163" s="6">
        <f t="shared" si="385"/>
        <v>0</v>
      </c>
      <c r="EH163" s="6">
        <f t="shared" si="385"/>
        <v>0</v>
      </c>
      <c r="EI163" s="6">
        <f t="shared" si="385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86">SUM(EM152, -EM159)</f>
        <v>0</v>
      </c>
      <c r="EN163" s="6">
        <f t="shared" si="386"/>
        <v>0</v>
      </c>
      <c r="EO163" s="6">
        <f t="shared" si="386"/>
        <v>0</v>
      </c>
      <c r="EP163" s="6">
        <f t="shared" si="386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87">SUM(ES152, -ES159)</f>
        <v>0</v>
      </c>
      <c r="ET163" s="6">
        <f t="shared" si="387"/>
        <v>0</v>
      </c>
      <c r="EU163" s="6">
        <f t="shared" si="387"/>
        <v>0</v>
      </c>
      <c r="EV163" s="6">
        <f t="shared" si="387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88">SUM(EY152, -EY159)</f>
        <v>0</v>
      </c>
      <c r="EZ163" s="6">
        <f t="shared" si="388"/>
        <v>0</v>
      </c>
      <c r="FA163" s="6">
        <f t="shared" si="388"/>
        <v>0</v>
      </c>
      <c r="FB163" s="6">
        <f t="shared" si="388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89">SUM(FE152, -FE159)</f>
        <v>0</v>
      </c>
      <c r="FF163" s="6">
        <f t="shared" si="389"/>
        <v>0</v>
      </c>
      <c r="FG163" s="6">
        <f t="shared" si="389"/>
        <v>0</v>
      </c>
      <c r="FH163" s="6">
        <f t="shared" si="389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0">SUM(FK152, -FK159)</f>
        <v>0</v>
      </c>
      <c r="FL163" s="6">
        <f t="shared" si="390"/>
        <v>0</v>
      </c>
      <c r="FM163" s="6">
        <f t="shared" si="390"/>
        <v>0</v>
      </c>
      <c r="FN163" s="6">
        <f t="shared" si="390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1">SUM(FQ152, -FQ159)</f>
        <v>0</v>
      </c>
      <c r="FR163" s="6">
        <f t="shared" si="391"/>
        <v>0</v>
      </c>
      <c r="FS163" s="6">
        <f t="shared" si="391"/>
        <v>0</v>
      </c>
      <c r="FT163" s="6">
        <f t="shared" si="391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92">SUM(FW152, -FW159)</f>
        <v>0</v>
      </c>
      <c r="FX163" s="6">
        <f t="shared" si="392"/>
        <v>0</v>
      </c>
      <c r="FY163" s="6">
        <f t="shared" si="392"/>
        <v>0</v>
      </c>
      <c r="FZ163" s="6">
        <f t="shared" si="392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93">SUM(GC152, -GC159)</f>
        <v>0</v>
      </c>
      <c r="GD163" s="6">
        <f t="shared" si="393"/>
        <v>0</v>
      </c>
      <c r="GE163" s="6">
        <f t="shared" si="393"/>
        <v>0</v>
      </c>
      <c r="GF163" s="6">
        <f t="shared" si="393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94">SUM(GI152, -GI159)</f>
        <v>0</v>
      </c>
      <c r="GJ163" s="6">
        <f t="shared" si="394"/>
        <v>0</v>
      </c>
      <c r="GK163" s="6">
        <f t="shared" si="394"/>
        <v>0</v>
      </c>
      <c r="GL163" s="6">
        <f t="shared" si="394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95">SUM(GO152, -GO159)</f>
        <v>0</v>
      </c>
      <c r="GP163" s="6">
        <f t="shared" si="395"/>
        <v>0</v>
      </c>
      <c r="GQ163" s="6">
        <f t="shared" si="395"/>
        <v>0</v>
      </c>
      <c r="GR163" s="6">
        <f t="shared" si="395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96">SUM(GU152, -GU159)</f>
        <v>0</v>
      </c>
      <c r="GV163" s="6">
        <f t="shared" si="396"/>
        <v>0</v>
      </c>
      <c r="GW163" s="6">
        <f t="shared" si="396"/>
        <v>0</v>
      </c>
      <c r="GX163" s="6">
        <f t="shared" si="396"/>
        <v>0</v>
      </c>
      <c r="GY163" s="6">
        <f t="shared" si="396"/>
        <v>0</v>
      </c>
      <c r="GZ163" s="6">
        <f t="shared" si="396"/>
        <v>0</v>
      </c>
      <c r="HA163" s="6">
        <f t="shared" si="396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123" t="s">
        <v>47</v>
      </c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121">
        <f>SUM(DN139, -DN142)</f>
        <v>9.6299999999999997E-2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122" t="s">
        <v>57</v>
      </c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117">
        <f>SUM(DN140, -DN143)</f>
        <v>8.6800000000000002E-2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122" t="s">
        <v>84</v>
      </c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117">
        <f>SUM(DN140, -DN142)</f>
        <v>8.5500000000000007E-2</v>
      </c>
      <c r="DO169" s="6">
        <f>SUM(DO158, -DO165,)</f>
        <v>0</v>
      </c>
      <c r="DP169" s="6">
        <f>SUM(DP158, -DP165,)</f>
        <v>0</v>
      </c>
      <c r="DQ169" s="6">
        <f t="shared" ref="DQ169:DT169" si="397">SUM(DQ158, -DQ165)</f>
        <v>0</v>
      </c>
      <c r="DR169" s="6">
        <f t="shared" si="397"/>
        <v>0</v>
      </c>
      <c r="DS169" s="6">
        <f t="shared" si="397"/>
        <v>0</v>
      </c>
      <c r="DT169" s="6">
        <f t="shared" si="397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398">SUM(DW158, -DW165)</f>
        <v>0</v>
      </c>
      <c r="DX169" s="6">
        <f t="shared" si="398"/>
        <v>0</v>
      </c>
      <c r="DY169" s="6">
        <f t="shared" si="398"/>
        <v>0</v>
      </c>
      <c r="DZ169" s="6">
        <f t="shared" si="398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399">SUM(EC158, -EC165)</f>
        <v>0</v>
      </c>
      <c r="ED169" s="6">
        <f t="shared" si="399"/>
        <v>0</v>
      </c>
      <c r="EE169" s="6">
        <f t="shared" si="399"/>
        <v>0</v>
      </c>
      <c r="EF169" s="6">
        <f t="shared" si="399"/>
        <v>0</v>
      </c>
      <c r="EG169" s="6">
        <f t="shared" si="399"/>
        <v>0</v>
      </c>
      <c r="EH169" s="6">
        <f t="shared" si="399"/>
        <v>0</v>
      </c>
      <c r="EI169" s="6">
        <f t="shared" si="399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00">SUM(EM158, -EM165)</f>
        <v>0</v>
      </c>
      <c r="EN169" s="6">
        <f t="shared" si="400"/>
        <v>0</v>
      </c>
      <c r="EO169" s="6">
        <f t="shared" si="400"/>
        <v>0</v>
      </c>
      <c r="EP169" s="6">
        <f t="shared" si="400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01">SUM(ES158, -ES165)</f>
        <v>0</v>
      </c>
      <c r="ET169" s="6">
        <f t="shared" si="401"/>
        <v>0</v>
      </c>
      <c r="EU169" s="6">
        <f t="shared" si="401"/>
        <v>0</v>
      </c>
      <c r="EV169" s="6">
        <f t="shared" si="401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02">SUM(EY158, -EY165)</f>
        <v>0</v>
      </c>
      <c r="EZ169" s="6">
        <f t="shared" si="402"/>
        <v>0</v>
      </c>
      <c r="FA169" s="6">
        <f t="shared" si="402"/>
        <v>0</v>
      </c>
      <c r="FB169" s="6">
        <f t="shared" si="402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03">SUM(FE158, -FE165)</f>
        <v>0</v>
      </c>
      <c r="FF169" s="6">
        <f t="shared" si="403"/>
        <v>0</v>
      </c>
      <c r="FG169" s="6">
        <f t="shared" si="403"/>
        <v>0</v>
      </c>
      <c r="FH169" s="6">
        <f t="shared" si="403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04">SUM(FK158, -FK165)</f>
        <v>0</v>
      </c>
      <c r="FL169" s="6">
        <f t="shared" si="404"/>
        <v>0</v>
      </c>
      <c r="FM169" s="6">
        <f t="shared" si="404"/>
        <v>0</v>
      </c>
      <c r="FN169" s="6">
        <f t="shared" si="404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05">SUM(FQ158, -FQ165)</f>
        <v>0</v>
      </c>
      <c r="FR169" s="6">
        <f t="shared" si="405"/>
        <v>0</v>
      </c>
      <c r="FS169" s="6">
        <f t="shared" si="405"/>
        <v>0</v>
      </c>
      <c r="FT169" s="6">
        <f t="shared" si="405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06">SUM(FW158, -FW165)</f>
        <v>0</v>
      </c>
      <c r="FX169" s="6">
        <f t="shared" si="406"/>
        <v>0</v>
      </c>
      <c r="FY169" s="6">
        <f t="shared" si="406"/>
        <v>0</v>
      </c>
      <c r="FZ169" s="6">
        <f t="shared" si="406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07">SUM(GC158, -GC165)</f>
        <v>0</v>
      </c>
      <c r="GD169" s="6">
        <f t="shared" si="407"/>
        <v>0</v>
      </c>
      <c r="GE169" s="6">
        <f t="shared" si="407"/>
        <v>0</v>
      </c>
      <c r="GF169" s="6">
        <f t="shared" si="407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08">SUM(GI158, -GI165)</f>
        <v>0</v>
      </c>
      <c r="GJ169" s="6">
        <f t="shared" si="408"/>
        <v>0</v>
      </c>
      <c r="GK169" s="6">
        <f t="shared" si="408"/>
        <v>0</v>
      </c>
      <c r="GL169" s="6">
        <f t="shared" si="408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9">SUM(GO158, -GO165)</f>
        <v>0</v>
      </c>
      <c r="GP169" s="6">
        <f t="shared" si="409"/>
        <v>0</v>
      </c>
      <c r="GQ169" s="6">
        <f t="shared" si="409"/>
        <v>0</v>
      </c>
      <c r="GR169" s="6">
        <f t="shared" si="409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10">SUM(GU158, -GU165)</f>
        <v>0</v>
      </c>
      <c r="GV169" s="6">
        <f t="shared" si="410"/>
        <v>0</v>
      </c>
      <c r="GW169" s="6">
        <f t="shared" si="410"/>
        <v>0</v>
      </c>
      <c r="GX169" s="6">
        <f t="shared" si="410"/>
        <v>0</v>
      </c>
      <c r="GY169" s="6">
        <f t="shared" si="410"/>
        <v>0</v>
      </c>
      <c r="GZ169" s="6">
        <f t="shared" si="410"/>
        <v>0</v>
      </c>
      <c r="HA169" s="6">
        <f t="shared" si="410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120" t="s">
        <v>41</v>
      </c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121">
        <f>SUM(DN136, -DN141)</f>
        <v>7.6100000000000001E-2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169" t="s">
        <v>67</v>
      </c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209">
        <f>SUM(DN141, -DN143)</f>
        <v>7.4099999999999999E-2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169" t="s">
        <v>64</v>
      </c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121">
        <f>SUM(DN141, -DN142)</f>
        <v>7.2800000000000004E-2</v>
      </c>
      <c r="DO175" s="6">
        <f>SUM(DO164, -DO171,)</f>
        <v>0</v>
      </c>
      <c r="DP175" s="6">
        <f>SUM(DP164, -DP171,)</f>
        <v>0</v>
      </c>
      <c r="DQ175" s="6">
        <f t="shared" ref="DQ175:DT175" si="411">SUM(DQ164, -DQ171)</f>
        <v>0</v>
      </c>
      <c r="DR175" s="6">
        <f t="shared" si="411"/>
        <v>0</v>
      </c>
      <c r="DS175" s="6">
        <f t="shared" si="411"/>
        <v>0</v>
      </c>
      <c r="DT175" s="6">
        <f t="shared" si="41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12">SUM(DW164, -DW171)</f>
        <v>0</v>
      </c>
      <c r="DX175" s="6">
        <f t="shared" si="412"/>
        <v>0</v>
      </c>
      <c r="DY175" s="6">
        <f t="shared" si="412"/>
        <v>0</v>
      </c>
      <c r="DZ175" s="6">
        <f t="shared" si="41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13">SUM(EC164, -EC171)</f>
        <v>0</v>
      </c>
      <c r="ED175" s="6">
        <f t="shared" si="413"/>
        <v>0</v>
      </c>
      <c r="EE175" s="6">
        <f t="shared" si="413"/>
        <v>0</v>
      </c>
      <c r="EF175" s="6">
        <f t="shared" si="413"/>
        <v>0</v>
      </c>
      <c r="EG175" s="6">
        <f t="shared" si="413"/>
        <v>0</v>
      </c>
      <c r="EH175" s="6">
        <f t="shared" si="413"/>
        <v>0</v>
      </c>
      <c r="EI175" s="6">
        <f t="shared" si="41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14">SUM(EM164, -EM171)</f>
        <v>0</v>
      </c>
      <c r="EN175" s="6">
        <f t="shared" si="414"/>
        <v>0</v>
      </c>
      <c r="EO175" s="6">
        <f t="shared" si="414"/>
        <v>0</v>
      </c>
      <c r="EP175" s="6">
        <f t="shared" si="41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15">SUM(ES164, -ES171)</f>
        <v>0</v>
      </c>
      <c r="ET175" s="6">
        <f t="shared" si="415"/>
        <v>0</v>
      </c>
      <c r="EU175" s="6">
        <f t="shared" si="415"/>
        <v>0</v>
      </c>
      <c r="EV175" s="6">
        <f t="shared" si="41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16">SUM(EY164, -EY171)</f>
        <v>0</v>
      </c>
      <c r="EZ175" s="6">
        <f t="shared" si="416"/>
        <v>0</v>
      </c>
      <c r="FA175" s="6">
        <f t="shared" si="416"/>
        <v>0</v>
      </c>
      <c r="FB175" s="6">
        <f t="shared" si="41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17">SUM(FE164, -FE171)</f>
        <v>0</v>
      </c>
      <c r="FF175" s="6">
        <f t="shared" si="417"/>
        <v>0</v>
      </c>
      <c r="FG175" s="6">
        <f t="shared" si="417"/>
        <v>0</v>
      </c>
      <c r="FH175" s="6">
        <f t="shared" si="41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18">SUM(FK164, -FK171)</f>
        <v>0</v>
      </c>
      <c r="FL175" s="6">
        <f t="shared" si="418"/>
        <v>0</v>
      </c>
      <c r="FM175" s="6">
        <f t="shared" si="418"/>
        <v>0</v>
      </c>
      <c r="FN175" s="6">
        <f t="shared" si="41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19">SUM(FQ164, -FQ171)</f>
        <v>0</v>
      </c>
      <c r="FR175" s="6">
        <f t="shared" si="419"/>
        <v>0</v>
      </c>
      <c r="FS175" s="6">
        <f t="shared" si="419"/>
        <v>0</v>
      </c>
      <c r="FT175" s="6">
        <f t="shared" si="41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20">SUM(FW164, -FW171)</f>
        <v>0</v>
      </c>
      <c r="FX175" s="6">
        <f t="shared" si="420"/>
        <v>0</v>
      </c>
      <c r="FY175" s="6">
        <f t="shared" si="420"/>
        <v>0</v>
      </c>
      <c r="FZ175" s="6">
        <f t="shared" si="42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21">SUM(GC164, -GC171)</f>
        <v>0</v>
      </c>
      <c r="GD175" s="6">
        <f t="shared" si="421"/>
        <v>0</v>
      </c>
      <c r="GE175" s="6">
        <f t="shared" si="421"/>
        <v>0</v>
      </c>
      <c r="GF175" s="6">
        <f t="shared" si="42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22">SUM(GI164, -GI171)</f>
        <v>0</v>
      </c>
      <c r="GJ175" s="6">
        <f t="shared" si="422"/>
        <v>0</v>
      </c>
      <c r="GK175" s="6">
        <f t="shared" si="422"/>
        <v>0</v>
      </c>
      <c r="GL175" s="6">
        <f t="shared" si="42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23">SUM(GO164, -GO171)</f>
        <v>0</v>
      </c>
      <c r="GP175" s="6">
        <f t="shared" si="423"/>
        <v>0</v>
      </c>
      <c r="GQ175" s="6">
        <f t="shared" si="423"/>
        <v>0</v>
      </c>
      <c r="GR175" s="6">
        <f t="shared" si="42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24">SUM(GU164, -GU171)</f>
        <v>0</v>
      </c>
      <c r="GV175" s="6">
        <f t="shared" si="424"/>
        <v>0</v>
      </c>
      <c r="GW175" s="6">
        <f t="shared" si="424"/>
        <v>0</v>
      </c>
      <c r="GX175" s="6">
        <f t="shared" si="424"/>
        <v>0</v>
      </c>
      <c r="GY175" s="6">
        <f t="shared" si="424"/>
        <v>0</v>
      </c>
      <c r="GZ175" s="6">
        <f t="shared" si="424"/>
        <v>0</v>
      </c>
      <c r="HA175" s="6">
        <f t="shared" si="42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261" t="s">
        <v>54</v>
      </c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119">
        <f>SUM(DN137, -DN141)</f>
        <v>6.5600000000000006E-2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120" t="s">
        <v>38</v>
      </c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119">
        <f>SUM(DN136, -DN140)</f>
        <v>6.3399999999999998E-2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118" t="s">
        <v>68</v>
      </c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117">
        <f>SUM(DN138, -DN141)</f>
        <v>5.7799999999999997E-2</v>
      </c>
      <c r="DO181" s="6">
        <f>SUM(DO170, -DO177,)</f>
        <v>0</v>
      </c>
      <c r="DP181" s="6">
        <f>SUM(DP170, -DP177,)</f>
        <v>0</v>
      </c>
      <c r="DQ181" s="6">
        <f t="shared" ref="DQ181:DT181" si="425">SUM(DQ170, -DQ177)</f>
        <v>0</v>
      </c>
      <c r="DR181" s="6">
        <f t="shared" si="425"/>
        <v>0</v>
      </c>
      <c r="DS181" s="6">
        <f t="shared" si="425"/>
        <v>0</v>
      </c>
      <c r="DT181" s="6">
        <f t="shared" si="425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26">SUM(DW170, -DW177)</f>
        <v>0</v>
      </c>
      <c r="DX181" s="6">
        <f t="shared" si="426"/>
        <v>0</v>
      </c>
      <c r="DY181" s="6">
        <f t="shared" si="426"/>
        <v>0</v>
      </c>
      <c r="DZ181" s="6">
        <f t="shared" si="426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27">SUM(EC170, -EC177)</f>
        <v>0</v>
      </c>
      <c r="ED181" s="6">
        <f t="shared" si="427"/>
        <v>0</v>
      </c>
      <c r="EE181" s="6">
        <f t="shared" si="427"/>
        <v>0</v>
      </c>
      <c r="EF181" s="6">
        <f t="shared" si="427"/>
        <v>0</v>
      </c>
      <c r="EG181" s="6">
        <f t="shared" si="427"/>
        <v>0</v>
      </c>
      <c r="EH181" s="6">
        <f t="shared" si="427"/>
        <v>0</v>
      </c>
      <c r="EI181" s="6">
        <f t="shared" si="427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28">SUM(EM170, -EM177)</f>
        <v>0</v>
      </c>
      <c r="EN181" s="6">
        <f t="shared" si="428"/>
        <v>0</v>
      </c>
      <c r="EO181" s="6">
        <f t="shared" si="428"/>
        <v>0</v>
      </c>
      <c r="EP181" s="6">
        <f t="shared" si="428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29">SUM(ES170, -ES177)</f>
        <v>0</v>
      </c>
      <c r="ET181" s="6">
        <f t="shared" si="429"/>
        <v>0</v>
      </c>
      <c r="EU181" s="6">
        <f t="shared" si="429"/>
        <v>0</v>
      </c>
      <c r="EV181" s="6">
        <f t="shared" si="429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30">SUM(EY170, -EY177)</f>
        <v>0</v>
      </c>
      <c r="EZ181" s="6">
        <f t="shared" si="430"/>
        <v>0</v>
      </c>
      <c r="FA181" s="6">
        <f t="shared" si="430"/>
        <v>0</v>
      </c>
      <c r="FB181" s="6">
        <f t="shared" si="430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31">SUM(FE170, -FE177)</f>
        <v>0</v>
      </c>
      <c r="FF181" s="6">
        <f t="shared" si="431"/>
        <v>0</v>
      </c>
      <c r="FG181" s="6">
        <f t="shared" si="431"/>
        <v>0</v>
      </c>
      <c r="FH181" s="6">
        <f t="shared" si="431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32">SUM(FK170, -FK177)</f>
        <v>0</v>
      </c>
      <c r="FL181" s="6">
        <f t="shared" si="432"/>
        <v>0</v>
      </c>
      <c r="FM181" s="6">
        <f t="shared" si="432"/>
        <v>0</v>
      </c>
      <c r="FN181" s="6">
        <f t="shared" si="432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33">SUM(FQ170, -FQ177)</f>
        <v>0</v>
      </c>
      <c r="FR181" s="6">
        <f t="shared" si="433"/>
        <v>0</v>
      </c>
      <c r="FS181" s="6">
        <f t="shared" si="433"/>
        <v>0</v>
      </c>
      <c r="FT181" s="6">
        <f t="shared" si="433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34">SUM(FW170, -FW177)</f>
        <v>0</v>
      </c>
      <c r="FX181" s="6">
        <f t="shared" si="434"/>
        <v>0</v>
      </c>
      <c r="FY181" s="6">
        <f t="shared" si="434"/>
        <v>0</v>
      </c>
      <c r="FZ181" s="6">
        <f t="shared" si="434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35">SUM(GC170, -GC177)</f>
        <v>0</v>
      </c>
      <c r="GD181" s="6">
        <f t="shared" si="435"/>
        <v>0</v>
      </c>
      <c r="GE181" s="6">
        <f t="shared" si="435"/>
        <v>0</v>
      </c>
      <c r="GF181" s="6">
        <f t="shared" si="435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36">SUM(GI170, -GI177)</f>
        <v>0</v>
      </c>
      <c r="GJ181" s="6">
        <f t="shared" si="436"/>
        <v>0</v>
      </c>
      <c r="GK181" s="6">
        <f t="shared" si="436"/>
        <v>0</v>
      </c>
      <c r="GL181" s="6">
        <f t="shared" si="436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37">SUM(GO170, -GO177)</f>
        <v>0</v>
      </c>
      <c r="GP181" s="6">
        <f t="shared" si="437"/>
        <v>0</v>
      </c>
      <c r="GQ181" s="6">
        <f t="shared" si="437"/>
        <v>0</v>
      </c>
      <c r="GR181" s="6">
        <f t="shared" si="437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38">SUM(GU170, -GU177)</f>
        <v>0</v>
      </c>
      <c r="GV181" s="6">
        <f t="shared" si="438"/>
        <v>0</v>
      </c>
      <c r="GW181" s="6">
        <f t="shared" si="438"/>
        <v>0</v>
      </c>
      <c r="GX181" s="6">
        <f t="shared" si="438"/>
        <v>0</v>
      </c>
      <c r="GY181" s="6">
        <f t="shared" si="438"/>
        <v>0</v>
      </c>
      <c r="GZ181" s="6">
        <f t="shared" si="438"/>
        <v>0</v>
      </c>
      <c r="HA181" s="6">
        <f t="shared" si="438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189" t="s">
        <v>51</v>
      </c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39">SUM(CD136, -CD137)</f>
        <v>5.4199999999999998E-2</v>
      </c>
      <c r="CE183" s="145">
        <f t="shared" si="439"/>
        <v>5.57E-2</v>
      </c>
      <c r="CF183" s="119">
        <f t="shared" si="439"/>
        <v>6.1299999999999993E-2</v>
      </c>
      <c r="CG183" s="179">
        <f t="shared" si="439"/>
        <v>6.88E-2</v>
      </c>
      <c r="CH183" s="149">
        <f t="shared" si="439"/>
        <v>6.6700000000000009E-2</v>
      </c>
      <c r="CI183" s="117">
        <f t="shared" si="439"/>
        <v>6.6099999999999992E-2</v>
      </c>
      <c r="CJ183" s="179">
        <f t="shared" si="439"/>
        <v>5.2999999999999999E-2</v>
      </c>
      <c r="CK183" s="149">
        <f t="shared" si="439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121">
        <f>SUM(DN137, -DN140)</f>
        <v>5.2900000000000003E-2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120" t="s">
        <v>36</v>
      </c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40">SUM(CC137, -CC141)</f>
        <v>3.7400000000000003E-2</v>
      </c>
      <c r="CD185" s="180">
        <f t="shared" si="440"/>
        <v>3.95E-2</v>
      </c>
      <c r="CE185" s="147">
        <f t="shared" si="440"/>
        <v>3.9199999999999999E-2</v>
      </c>
      <c r="CF185" s="121">
        <f t="shared" si="440"/>
        <v>5.1799999999999999E-2</v>
      </c>
      <c r="CG185" s="180">
        <f t="shared" si="440"/>
        <v>4.3900000000000002E-2</v>
      </c>
      <c r="CH185" s="147">
        <f t="shared" si="440"/>
        <v>5.2000000000000005E-2</v>
      </c>
      <c r="CI185" s="121">
        <f t="shared" si="440"/>
        <v>4.9000000000000002E-2</v>
      </c>
      <c r="CJ185" s="180">
        <f t="shared" si="440"/>
        <v>3.6900000000000002E-2</v>
      </c>
      <c r="CK185" s="147">
        <f t="shared" si="440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117">
        <f>SUM(DN136, -DN139)</f>
        <v>5.2600000000000001E-2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118" t="s">
        <v>60</v>
      </c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121">
        <f>SUM(DN138, -DN140)</f>
        <v>4.5100000000000001E-2</v>
      </c>
      <c r="DO187" s="6">
        <f>SUM(DO176, -DO183,)</f>
        <v>0</v>
      </c>
      <c r="DP187" s="6">
        <f>SUM(DP176, -DP183,)</f>
        <v>0</v>
      </c>
      <c r="DQ187" s="6">
        <f t="shared" ref="DQ187:DT187" si="441">SUM(DQ176, -DQ183)</f>
        <v>0</v>
      </c>
      <c r="DR187" s="6">
        <f t="shared" si="441"/>
        <v>0</v>
      </c>
      <c r="DS187" s="6">
        <f t="shared" si="441"/>
        <v>0</v>
      </c>
      <c r="DT187" s="6">
        <f t="shared" si="441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42">SUM(DW176, -DW183)</f>
        <v>0</v>
      </c>
      <c r="DX187" s="6">
        <f t="shared" si="442"/>
        <v>0</v>
      </c>
      <c r="DY187" s="6">
        <f t="shared" si="442"/>
        <v>0</v>
      </c>
      <c r="DZ187" s="6">
        <f t="shared" si="442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43">SUM(EC176, -EC183)</f>
        <v>0</v>
      </c>
      <c r="ED187" s="6">
        <f t="shared" si="443"/>
        <v>0</v>
      </c>
      <c r="EE187" s="6">
        <f t="shared" si="443"/>
        <v>0</v>
      </c>
      <c r="EF187" s="6">
        <f t="shared" si="443"/>
        <v>0</v>
      </c>
      <c r="EG187" s="6">
        <f t="shared" si="443"/>
        <v>0</v>
      </c>
      <c r="EH187" s="6">
        <f t="shared" si="443"/>
        <v>0</v>
      </c>
      <c r="EI187" s="6">
        <f t="shared" si="443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44">SUM(EM176, -EM183)</f>
        <v>0</v>
      </c>
      <c r="EN187" s="6">
        <f t="shared" si="444"/>
        <v>0</v>
      </c>
      <c r="EO187" s="6">
        <f t="shared" si="444"/>
        <v>0</v>
      </c>
      <c r="EP187" s="6">
        <f t="shared" si="444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45">SUM(ES176, -ES183)</f>
        <v>0</v>
      </c>
      <c r="ET187" s="6">
        <f t="shared" si="445"/>
        <v>0</v>
      </c>
      <c r="EU187" s="6">
        <f t="shared" si="445"/>
        <v>0</v>
      </c>
      <c r="EV187" s="6">
        <f t="shared" si="445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46">SUM(EY176, -EY183)</f>
        <v>0</v>
      </c>
      <c r="EZ187" s="6">
        <f t="shared" si="446"/>
        <v>0</v>
      </c>
      <c r="FA187" s="6">
        <f t="shared" si="446"/>
        <v>0</v>
      </c>
      <c r="FB187" s="6">
        <f t="shared" si="446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47">SUM(FE176, -FE183)</f>
        <v>0</v>
      </c>
      <c r="FF187" s="6">
        <f t="shared" si="447"/>
        <v>0</v>
      </c>
      <c r="FG187" s="6">
        <f t="shared" si="447"/>
        <v>0</v>
      </c>
      <c r="FH187" s="6">
        <f t="shared" si="447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48">SUM(FK176, -FK183)</f>
        <v>0</v>
      </c>
      <c r="FL187" s="6">
        <f t="shared" si="448"/>
        <v>0</v>
      </c>
      <c r="FM187" s="6">
        <f t="shared" si="448"/>
        <v>0</v>
      </c>
      <c r="FN187" s="6">
        <f t="shared" si="448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49">SUM(FQ176, -FQ183)</f>
        <v>0</v>
      </c>
      <c r="FR187" s="6">
        <f t="shared" si="449"/>
        <v>0</v>
      </c>
      <c r="FS187" s="6">
        <f t="shared" si="449"/>
        <v>0</v>
      </c>
      <c r="FT187" s="6">
        <f t="shared" si="449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50">SUM(FW176, -FW183)</f>
        <v>0</v>
      </c>
      <c r="FX187" s="6">
        <f t="shared" si="450"/>
        <v>0</v>
      </c>
      <c r="FY187" s="6">
        <f t="shared" si="450"/>
        <v>0</v>
      </c>
      <c r="FZ187" s="6">
        <f t="shared" si="450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51">SUM(GC176, -GC183)</f>
        <v>0</v>
      </c>
      <c r="GD187" s="6">
        <f t="shared" si="451"/>
        <v>0</v>
      </c>
      <c r="GE187" s="6">
        <f t="shared" si="451"/>
        <v>0</v>
      </c>
      <c r="GF187" s="6">
        <f t="shared" si="451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52">SUM(GI176, -GI183)</f>
        <v>0</v>
      </c>
      <c r="GJ187" s="6">
        <f t="shared" si="452"/>
        <v>0</v>
      </c>
      <c r="GK187" s="6">
        <f t="shared" si="452"/>
        <v>0</v>
      </c>
      <c r="GL187" s="6">
        <f t="shared" si="452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53">SUM(GO176, -GO183)</f>
        <v>0</v>
      </c>
      <c r="GP187" s="6">
        <f t="shared" si="453"/>
        <v>0</v>
      </c>
      <c r="GQ187" s="6">
        <f t="shared" si="453"/>
        <v>0</v>
      </c>
      <c r="GR187" s="6">
        <f t="shared" si="453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54">SUM(GU176, -GU183)</f>
        <v>0</v>
      </c>
      <c r="GV187" s="6">
        <f t="shared" si="454"/>
        <v>0</v>
      </c>
      <c r="GW187" s="6">
        <f t="shared" si="454"/>
        <v>0</v>
      </c>
      <c r="GX187" s="6">
        <f t="shared" si="454"/>
        <v>0</v>
      </c>
      <c r="GY187" s="6">
        <f t="shared" si="454"/>
        <v>0</v>
      </c>
      <c r="GZ187" s="6">
        <f t="shared" si="454"/>
        <v>0</v>
      </c>
      <c r="HA187" s="6">
        <f t="shared" si="454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189" t="s">
        <v>44</v>
      </c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121">
        <f>SUM(DN137, -DN139)</f>
        <v>4.2099999999999999E-2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118" t="s">
        <v>49</v>
      </c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121">
        <f>SUM(DN138, -DN139)</f>
        <v>3.4299999999999997E-2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123" t="s">
        <v>48</v>
      </c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121">
        <f>SUM(DN139, -DN141)</f>
        <v>2.35E-2</v>
      </c>
      <c r="DO193" s="6">
        <f>SUM(DO182, -DO189,)</f>
        <v>0</v>
      </c>
      <c r="DP193" s="6">
        <f>SUM(DP182, -DP189,)</f>
        <v>0</v>
      </c>
      <c r="DQ193" s="6">
        <f t="shared" ref="DQ193:DT193" si="455">SUM(DQ182, -DQ189)</f>
        <v>0</v>
      </c>
      <c r="DR193" s="6">
        <f t="shared" si="455"/>
        <v>0</v>
      </c>
      <c r="DS193" s="6">
        <f t="shared" si="455"/>
        <v>0</v>
      </c>
      <c r="DT193" s="6">
        <f t="shared" si="455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56">SUM(DW182, -DW189)</f>
        <v>0</v>
      </c>
      <c r="DX193" s="6">
        <f t="shared" si="456"/>
        <v>0</v>
      </c>
      <c r="DY193" s="6">
        <f t="shared" si="456"/>
        <v>0</v>
      </c>
      <c r="DZ193" s="6">
        <f t="shared" si="456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57">SUM(EC182, -EC189)</f>
        <v>0</v>
      </c>
      <c r="ED193" s="6">
        <f t="shared" si="457"/>
        <v>0</v>
      </c>
      <c r="EE193" s="6">
        <f t="shared" si="457"/>
        <v>0</v>
      </c>
      <c r="EF193" s="6">
        <f t="shared" si="457"/>
        <v>0</v>
      </c>
      <c r="EG193" s="6">
        <f t="shared" si="457"/>
        <v>0</v>
      </c>
      <c r="EH193" s="6">
        <f t="shared" si="457"/>
        <v>0</v>
      </c>
      <c r="EI193" s="6">
        <f t="shared" si="457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58">SUM(EM182, -EM189)</f>
        <v>0</v>
      </c>
      <c r="EN193" s="6">
        <f t="shared" si="458"/>
        <v>0</v>
      </c>
      <c r="EO193" s="6">
        <f t="shared" si="458"/>
        <v>0</v>
      </c>
      <c r="EP193" s="6">
        <f t="shared" si="458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59">SUM(ES182, -ES189)</f>
        <v>0</v>
      </c>
      <c r="ET193" s="6">
        <f t="shared" si="459"/>
        <v>0</v>
      </c>
      <c r="EU193" s="6">
        <f t="shared" si="459"/>
        <v>0</v>
      </c>
      <c r="EV193" s="6">
        <f t="shared" si="459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60">SUM(EY182, -EY189)</f>
        <v>0</v>
      </c>
      <c r="EZ193" s="6">
        <f t="shared" si="460"/>
        <v>0</v>
      </c>
      <c r="FA193" s="6">
        <f t="shared" si="460"/>
        <v>0</v>
      </c>
      <c r="FB193" s="6">
        <f t="shared" si="460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61">SUM(FE182, -FE189)</f>
        <v>0</v>
      </c>
      <c r="FF193" s="6">
        <f t="shared" si="461"/>
        <v>0</v>
      </c>
      <c r="FG193" s="6">
        <f t="shared" si="461"/>
        <v>0</v>
      </c>
      <c r="FH193" s="6">
        <f t="shared" si="461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62">SUM(FK182, -FK189)</f>
        <v>0</v>
      </c>
      <c r="FL193" s="6">
        <f t="shared" si="462"/>
        <v>0</v>
      </c>
      <c r="FM193" s="6">
        <f t="shared" si="462"/>
        <v>0</v>
      </c>
      <c r="FN193" s="6">
        <f t="shared" si="462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63">SUM(FQ182, -FQ189)</f>
        <v>0</v>
      </c>
      <c r="FR193" s="6">
        <f t="shared" si="463"/>
        <v>0</v>
      </c>
      <c r="FS193" s="6">
        <f t="shared" si="463"/>
        <v>0</v>
      </c>
      <c r="FT193" s="6">
        <f t="shared" si="463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64">SUM(FW182, -FW189)</f>
        <v>0</v>
      </c>
      <c r="FX193" s="6">
        <f t="shared" si="464"/>
        <v>0</v>
      </c>
      <c r="FY193" s="6">
        <f t="shared" si="464"/>
        <v>0</v>
      </c>
      <c r="FZ193" s="6">
        <f t="shared" si="464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65">SUM(GC182, -GC189)</f>
        <v>0</v>
      </c>
      <c r="GD193" s="6">
        <f t="shared" si="465"/>
        <v>0</v>
      </c>
      <c r="GE193" s="6">
        <f t="shared" si="465"/>
        <v>0</v>
      </c>
      <c r="GF193" s="6">
        <f t="shared" si="465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66">SUM(GI182, -GI189)</f>
        <v>0</v>
      </c>
      <c r="GJ193" s="6">
        <f t="shared" si="466"/>
        <v>0</v>
      </c>
      <c r="GK193" s="6">
        <f t="shared" si="466"/>
        <v>0</v>
      </c>
      <c r="GL193" s="6">
        <f t="shared" si="466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67">SUM(GO182, -GO189)</f>
        <v>0</v>
      </c>
      <c r="GP193" s="6">
        <f t="shared" si="467"/>
        <v>0</v>
      </c>
      <c r="GQ193" s="6">
        <f t="shared" si="467"/>
        <v>0</v>
      </c>
      <c r="GR193" s="6">
        <f t="shared" si="467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68">SUM(GU182, -GU189)</f>
        <v>0</v>
      </c>
      <c r="GV193" s="6">
        <f t="shared" si="468"/>
        <v>0</v>
      </c>
      <c r="GW193" s="6">
        <f t="shared" si="468"/>
        <v>0</v>
      </c>
      <c r="GX193" s="6">
        <f t="shared" si="468"/>
        <v>0</v>
      </c>
      <c r="GY193" s="6">
        <f t="shared" si="468"/>
        <v>0</v>
      </c>
      <c r="GZ193" s="6">
        <f t="shared" si="468"/>
        <v>0</v>
      </c>
      <c r="HA193" s="6">
        <f t="shared" si="468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120" t="s">
        <v>42</v>
      </c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121">
        <f>SUM(DN136, -DN138)</f>
        <v>1.8300000000000004E-2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122" t="s">
        <v>59</v>
      </c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116">
        <f>SUM(DN140, -DN141)</f>
        <v>1.2700000000000001E-2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123" t="s">
        <v>45</v>
      </c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209">
        <f>SUM(DN139, -DN140)</f>
        <v>1.0799999999999999E-2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120" t="s">
        <v>37</v>
      </c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121">
        <f>SUM(DN136, -DN137)</f>
        <v>1.0500000000000002E-2</v>
      </c>
      <c r="DO201" s="6">
        <f>SUM(DO190, -DO197,)</f>
        <v>0</v>
      </c>
      <c r="DP201" s="6">
        <f>SUM(DP190, -DP197,)</f>
        <v>0</v>
      </c>
      <c r="DQ201" s="6">
        <f t="shared" ref="DQ201:DT201" si="469">SUM(DQ190, -DQ197)</f>
        <v>0</v>
      </c>
      <c r="DR201" s="6">
        <f t="shared" si="469"/>
        <v>0</v>
      </c>
      <c r="DS201" s="6">
        <f t="shared" si="469"/>
        <v>0</v>
      </c>
      <c r="DT201" s="6">
        <f t="shared" si="469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70">SUM(DW190, -DW197)</f>
        <v>0</v>
      </c>
      <c r="DX201" s="6">
        <f t="shared" si="470"/>
        <v>0</v>
      </c>
      <c r="DY201" s="6">
        <f t="shared" si="470"/>
        <v>0</v>
      </c>
      <c r="DZ201" s="6">
        <f t="shared" si="470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71">SUM(EC190, -EC197)</f>
        <v>0</v>
      </c>
      <c r="ED201" s="6">
        <f t="shared" si="471"/>
        <v>0</v>
      </c>
      <c r="EE201" s="6">
        <f t="shared" si="471"/>
        <v>0</v>
      </c>
      <c r="EF201" s="6">
        <f t="shared" si="471"/>
        <v>0</v>
      </c>
      <c r="EG201" s="6">
        <f t="shared" si="471"/>
        <v>0</v>
      </c>
      <c r="EH201" s="6">
        <f t="shared" si="471"/>
        <v>0</v>
      </c>
      <c r="EI201" s="6">
        <f t="shared" si="471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72">SUM(EM190, -EM197)</f>
        <v>0</v>
      </c>
      <c r="EN201" s="6">
        <f t="shared" si="472"/>
        <v>0</v>
      </c>
      <c r="EO201" s="6">
        <f t="shared" si="472"/>
        <v>0</v>
      </c>
      <c r="EP201" s="6">
        <f t="shared" si="472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73">SUM(ES190, -ES197)</f>
        <v>0</v>
      </c>
      <c r="ET201" s="6">
        <f t="shared" si="473"/>
        <v>0</v>
      </c>
      <c r="EU201" s="6">
        <f t="shared" si="473"/>
        <v>0</v>
      </c>
      <c r="EV201" s="6">
        <f t="shared" si="473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74">SUM(EY190, -EY197)</f>
        <v>0</v>
      </c>
      <c r="EZ201" s="6">
        <f t="shared" si="474"/>
        <v>0</v>
      </c>
      <c r="FA201" s="6">
        <f t="shared" si="474"/>
        <v>0</v>
      </c>
      <c r="FB201" s="6">
        <f t="shared" si="474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75">SUM(FE190, -FE197)</f>
        <v>0</v>
      </c>
      <c r="FF201" s="6">
        <f t="shared" si="475"/>
        <v>0</v>
      </c>
      <c r="FG201" s="6">
        <f t="shared" si="475"/>
        <v>0</v>
      </c>
      <c r="FH201" s="6">
        <f t="shared" si="475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76">SUM(FK190, -FK197)</f>
        <v>0</v>
      </c>
      <c r="FL201" s="6">
        <f t="shared" si="476"/>
        <v>0</v>
      </c>
      <c r="FM201" s="6">
        <f t="shared" si="476"/>
        <v>0</v>
      </c>
      <c r="FN201" s="6">
        <f t="shared" si="476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77">SUM(FQ190, -FQ197)</f>
        <v>0</v>
      </c>
      <c r="FR201" s="6">
        <f t="shared" si="477"/>
        <v>0</v>
      </c>
      <c r="FS201" s="6">
        <f t="shared" si="477"/>
        <v>0</v>
      </c>
      <c r="FT201" s="6">
        <f t="shared" si="477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78">SUM(FW190, -FW197)</f>
        <v>0</v>
      </c>
      <c r="FX201" s="6">
        <f t="shared" si="478"/>
        <v>0</v>
      </c>
      <c r="FY201" s="6">
        <f t="shared" si="478"/>
        <v>0</v>
      </c>
      <c r="FZ201" s="6">
        <f t="shared" si="478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79">SUM(GC190, -GC197)</f>
        <v>0</v>
      </c>
      <c r="GD201" s="6">
        <f t="shared" si="479"/>
        <v>0</v>
      </c>
      <c r="GE201" s="6">
        <f t="shared" si="479"/>
        <v>0</v>
      </c>
      <c r="GF201" s="6">
        <f t="shared" si="479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80">SUM(GI190, -GI197)</f>
        <v>0</v>
      </c>
      <c r="GJ201" s="6">
        <f t="shared" si="480"/>
        <v>0</v>
      </c>
      <c r="GK201" s="6">
        <f t="shared" si="480"/>
        <v>0</v>
      </c>
      <c r="GL201" s="6">
        <f t="shared" si="480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81">SUM(GO190, -GO197)</f>
        <v>0</v>
      </c>
      <c r="GP201" s="6">
        <f t="shared" si="481"/>
        <v>0</v>
      </c>
      <c r="GQ201" s="6">
        <f t="shared" si="481"/>
        <v>0</v>
      </c>
      <c r="GR201" s="6">
        <f t="shared" si="481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82">SUM(GU190, -GU197)</f>
        <v>0</v>
      </c>
      <c r="GV201" s="6">
        <f t="shared" si="482"/>
        <v>0</v>
      </c>
      <c r="GW201" s="6">
        <f t="shared" si="482"/>
        <v>0</v>
      </c>
      <c r="GX201" s="6">
        <f t="shared" si="482"/>
        <v>0</v>
      </c>
      <c r="GY201" s="6">
        <f t="shared" si="482"/>
        <v>0</v>
      </c>
      <c r="GZ201" s="6">
        <f t="shared" si="482"/>
        <v>0</v>
      </c>
      <c r="HA201" s="6">
        <f t="shared" si="482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189" t="s">
        <v>55</v>
      </c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119">
        <f>SUM(DN137, -DN138)</f>
        <v>7.8000000000000014E-3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124" t="s">
        <v>63</v>
      </c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117">
        <f>SUM(DN142, -DN143)</f>
        <v>1.2999999999999956E-3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4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299">
        <v>-5.2699999999999997E-2</v>
      </c>
      <c r="C220" s="299">
        <v>-7.0300000000000001E-2</v>
      </c>
      <c r="D220" s="300">
        <v>-7.5499999999999998E-2</v>
      </c>
      <c r="E220" s="301">
        <v>-5.8299999999999998E-2</v>
      </c>
      <c r="F220" s="299">
        <v>-5.91E-2</v>
      </c>
      <c r="G220" s="301">
        <v>-9.0399999999999994E-2</v>
      </c>
      <c r="H220" s="300">
        <v>-9.8599999999999993E-2</v>
      </c>
      <c r="I220" s="300">
        <v>-0.10970000000000001</v>
      </c>
      <c r="J220" s="300">
        <v>-9.1700000000000004E-2</v>
      </c>
      <c r="K220" s="300">
        <v>-0.13059999999999999</v>
      </c>
      <c r="L220" s="300">
        <v>-0.1368</v>
      </c>
      <c r="M220" s="300">
        <v>-0.17</v>
      </c>
      <c r="N220" s="300">
        <v>-0.1593</v>
      </c>
      <c r="O220" s="300">
        <v>-0.17</v>
      </c>
      <c r="P220" s="300">
        <v>-0.1714</v>
      </c>
      <c r="Q220" s="300">
        <v>-0.1726</v>
      </c>
      <c r="R220" s="300">
        <v>-0.16420000000000001</v>
      </c>
      <c r="S220" s="300">
        <v>-0.1958</v>
      </c>
      <c r="T220" s="300">
        <v>-0.1802</v>
      </c>
      <c r="U220" s="300">
        <v>-0.19239999999999999</v>
      </c>
      <c r="V220" s="300">
        <v>-0.23169999999999999</v>
      </c>
      <c r="W220" s="300">
        <v>-0.24099999999999999</v>
      </c>
      <c r="X220" s="300">
        <v>-0.23619999999999999</v>
      </c>
      <c r="Y220" s="302">
        <v>-0.24030000000000001</v>
      </c>
      <c r="Z220" s="300">
        <v>-0.24679999999999999</v>
      </c>
      <c r="AA220" s="300">
        <v>-0.21879999999999999</v>
      </c>
      <c r="AB220" s="300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CX48">
      <selection activeCell="DM124" sqref="DM12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2019-02-22T22:23:53Z</dcterms:modified>
</cp:coreProperties>
</file>