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201" i="1" l="1"/>
  <c r="FC199" i="1"/>
  <c r="FC205" i="1"/>
  <c r="FC197" i="1"/>
  <c r="FC203" i="1"/>
  <c r="FC193" i="1"/>
  <c r="FC195" i="1"/>
  <c r="FC181" i="1"/>
  <c r="FC191" i="1"/>
  <c r="FC185" i="1"/>
  <c r="FC189" i="1"/>
  <c r="FC187" i="1"/>
  <c r="FC179" i="1"/>
  <c r="FC183" i="1"/>
  <c r="FC173" i="1"/>
  <c r="FC165" i="1"/>
  <c r="FC171" i="1"/>
  <c r="FC177" i="1"/>
  <c r="FC167" i="1"/>
  <c r="FC175" i="1"/>
  <c r="FC169" i="1"/>
  <c r="FC163" i="1"/>
  <c r="FC161" i="1"/>
  <c r="FC159" i="1"/>
  <c r="FC153" i="1"/>
  <c r="FC157" i="1"/>
  <c r="FC155" i="1"/>
  <c r="FC151" i="1"/>
  <c r="FC118" i="1"/>
  <c r="FC120" i="1"/>
  <c r="FC116" i="1"/>
  <c r="FC114" i="1"/>
  <c r="FC110" i="1"/>
  <c r="FC112" i="1"/>
  <c r="FC108" i="1"/>
  <c r="FC106" i="1"/>
  <c r="FC102" i="1"/>
  <c r="FC100" i="1"/>
  <c r="FC104" i="1"/>
  <c r="FC98" i="1"/>
  <c r="FC96" i="1"/>
  <c r="FC92" i="1"/>
  <c r="FC94" i="1"/>
  <c r="FC90" i="1"/>
  <c r="FC88" i="1"/>
  <c r="FC86" i="1"/>
  <c r="FC84" i="1"/>
  <c r="FC82" i="1"/>
  <c r="FC80" i="1"/>
  <c r="FC76" i="1"/>
  <c r="FC78" i="1"/>
  <c r="FC74" i="1"/>
  <c r="FC72" i="1"/>
  <c r="FC70" i="1"/>
  <c r="FC68" i="1"/>
  <c r="FC66" i="1"/>
  <c r="FB199" i="1" l="1"/>
  <c r="FB205" i="1"/>
  <c r="FB201" i="1"/>
  <c r="FB203" i="1"/>
  <c r="FB191" i="1"/>
  <c r="FB187" i="1"/>
  <c r="FB195" i="1"/>
  <c r="FB193" i="1"/>
  <c r="FB175" i="1"/>
  <c r="FB183" i="1"/>
  <c r="FB197" i="1"/>
  <c r="FB189" i="1"/>
  <c r="FB181" i="1"/>
  <c r="FB185" i="1"/>
  <c r="FB169" i="1"/>
  <c r="FB179" i="1"/>
  <c r="FB165" i="1"/>
  <c r="FB177" i="1"/>
  <c r="FB157" i="1"/>
  <c r="FB171" i="1"/>
  <c r="FB173" i="1"/>
  <c r="FB163" i="1"/>
  <c r="FB167" i="1"/>
  <c r="FB161" i="1"/>
  <c r="FB159" i="1"/>
  <c r="FB151" i="1"/>
  <c r="FB155" i="1"/>
  <c r="FB153" i="1"/>
  <c r="FB116" i="1"/>
  <c r="FB120" i="1"/>
  <c r="FB118" i="1"/>
  <c r="FB108" i="1"/>
  <c r="FB114" i="1"/>
  <c r="FB112" i="1"/>
  <c r="FB110" i="1"/>
  <c r="FB104" i="1"/>
  <c r="FB102" i="1"/>
  <c r="FB100" i="1"/>
  <c r="FB96" i="1"/>
  <c r="FB106" i="1"/>
  <c r="FB94" i="1"/>
  <c r="FB90" i="1"/>
  <c r="FB98" i="1"/>
  <c r="FB88" i="1"/>
  <c r="FB84" i="1"/>
  <c r="FB92" i="1"/>
  <c r="FB86" i="1"/>
  <c r="FB80" i="1"/>
  <c r="FB82" i="1"/>
  <c r="FB78" i="1"/>
  <c r="FB74" i="1"/>
  <c r="FB72" i="1"/>
  <c r="FB76" i="1"/>
  <c r="FB70" i="1"/>
  <c r="FB68" i="1"/>
  <c r="FB66" i="1"/>
  <c r="FA197" i="1"/>
  <c r="FA193" i="1"/>
  <c r="FA189" i="1"/>
  <c r="FA201" i="1"/>
  <c r="FA191" i="1"/>
  <c r="FA205" i="1"/>
  <c r="FA203" i="1"/>
  <c r="FA199" i="1"/>
  <c r="FA169" i="1"/>
  <c r="FA177" i="1"/>
  <c r="FA187" i="1"/>
  <c r="FA195" i="1"/>
  <c r="FA173" i="1"/>
  <c r="FA181" i="1"/>
  <c r="FA163" i="1"/>
  <c r="FA175" i="1"/>
  <c r="FA185" i="1"/>
  <c r="FA159" i="1"/>
  <c r="FA171" i="1"/>
  <c r="FA183" i="1"/>
  <c r="FA167" i="1"/>
  <c r="FA157" i="1"/>
  <c r="FA165" i="1"/>
  <c r="FA179" i="1"/>
  <c r="FA161" i="1"/>
  <c r="FA155" i="1"/>
  <c r="FA153" i="1"/>
  <c r="FA151" i="1"/>
  <c r="FA120" i="1"/>
  <c r="FA118" i="1"/>
  <c r="FA116" i="1"/>
  <c r="FA114" i="1"/>
  <c r="FA110" i="1"/>
  <c r="FA106" i="1"/>
  <c r="FA112" i="1"/>
  <c r="FA104" i="1"/>
  <c r="FA108" i="1"/>
  <c r="FA102" i="1"/>
  <c r="FA100" i="1"/>
  <c r="FA94" i="1"/>
  <c r="FA96" i="1"/>
  <c r="FA90" i="1"/>
  <c r="FA88" i="1"/>
  <c r="FA98" i="1"/>
  <c r="FA92" i="1"/>
  <c r="FA82" i="1"/>
  <c r="FA76" i="1"/>
  <c r="FA80" i="1"/>
  <c r="FA78" i="1"/>
  <c r="FA86" i="1"/>
  <c r="FA84" i="1"/>
  <c r="FA74" i="1"/>
  <c r="FA70" i="1"/>
  <c r="FA72" i="1"/>
  <c r="FA68" i="1"/>
  <c r="FA66" i="1"/>
  <c r="EZ201" i="1"/>
  <c r="EZ203" i="1"/>
  <c r="EZ193" i="1"/>
  <c r="EZ197" i="1"/>
  <c r="EZ205" i="1"/>
  <c r="EZ195" i="1"/>
  <c r="EZ183" i="1"/>
  <c r="EZ199" i="1"/>
  <c r="EZ185" i="1"/>
  <c r="EZ189" i="1"/>
  <c r="EZ191" i="1"/>
  <c r="EZ187" i="1"/>
  <c r="EZ179" i="1"/>
  <c r="EZ159" i="1"/>
  <c r="EZ175" i="1"/>
  <c r="EZ181" i="1"/>
  <c r="EZ163" i="1"/>
  <c r="EZ173" i="1"/>
  <c r="EZ161" i="1"/>
  <c r="EZ167" i="1"/>
  <c r="EZ177" i="1"/>
  <c r="EZ171" i="1"/>
  <c r="EZ157" i="1"/>
  <c r="EZ169" i="1"/>
  <c r="EZ165" i="1"/>
  <c r="EZ155" i="1"/>
  <c r="EZ151" i="1"/>
  <c r="EZ153" i="1"/>
  <c r="EZ118" i="1"/>
  <c r="EZ120" i="1"/>
  <c r="EZ112" i="1"/>
  <c r="EZ116" i="1"/>
  <c r="EZ108" i="1"/>
  <c r="EZ110" i="1"/>
  <c r="EZ114" i="1"/>
  <c r="EZ104" i="1"/>
  <c r="EZ106" i="1"/>
  <c r="EZ102" i="1"/>
  <c r="EZ98" i="1"/>
  <c r="EZ96" i="1"/>
  <c r="EZ100" i="1"/>
  <c r="EZ88" i="1"/>
  <c r="EZ90" i="1"/>
  <c r="EZ94" i="1"/>
  <c r="EZ92" i="1"/>
  <c r="EZ78" i="1"/>
  <c r="EZ76" i="1"/>
  <c r="EZ82" i="1"/>
  <c r="EZ84" i="1"/>
  <c r="EZ86" i="1"/>
  <c r="EZ80" i="1"/>
  <c r="EZ72" i="1"/>
  <c r="EZ74" i="1"/>
  <c r="EZ70" i="1"/>
  <c r="EZ68" i="1"/>
  <c r="EZ66" i="1"/>
  <c r="EY201" i="1" l="1"/>
  <c r="EY191" i="1"/>
  <c r="EY203" i="1"/>
  <c r="EY193" i="1"/>
  <c r="EY195" i="1"/>
  <c r="EY199" i="1"/>
  <c r="EY185" i="1"/>
  <c r="EY161" i="1"/>
  <c r="EY205" i="1"/>
  <c r="EY179" i="1"/>
  <c r="EY197" i="1"/>
  <c r="EY169" i="1"/>
  <c r="EY175" i="1"/>
  <c r="EY173" i="1"/>
  <c r="EY189" i="1"/>
  <c r="EY157" i="1"/>
  <c r="EY183" i="1"/>
  <c r="EY167" i="1"/>
  <c r="EY187" i="1"/>
  <c r="EY159" i="1"/>
  <c r="EY163" i="1"/>
  <c r="EY171" i="1"/>
  <c r="EY177" i="1"/>
  <c r="EY165" i="1"/>
  <c r="EY181" i="1"/>
  <c r="EY153" i="1"/>
  <c r="EY155" i="1"/>
  <c r="EY151" i="1"/>
  <c r="EY120" i="1"/>
  <c r="EY112" i="1"/>
  <c r="EY114" i="1"/>
  <c r="EY106" i="1"/>
  <c r="EY118" i="1"/>
  <c r="EY116" i="1"/>
  <c r="EY108" i="1"/>
  <c r="EY102" i="1"/>
  <c r="EY110" i="1"/>
  <c r="EY96" i="1"/>
  <c r="EY100" i="1"/>
  <c r="EY104" i="1"/>
  <c r="EY98" i="1"/>
  <c r="EY92" i="1"/>
  <c r="EY94" i="1"/>
  <c r="EY90" i="1"/>
  <c r="EY82" i="1"/>
  <c r="EY86" i="1"/>
  <c r="EY88" i="1"/>
  <c r="EY76" i="1"/>
  <c r="EY84" i="1"/>
  <c r="EY78" i="1"/>
  <c r="EY72" i="1"/>
  <c r="EY80" i="1"/>
  <c r="EY74" i="1"/>
  <c r="EY70" i="1"/>
  <c r="EY68" i="1"/>
  <c r="EY66" i="1"/>
  <c r="EX201" i="1" l="1"/>
  <c r="EX205" i="1"/>
  <c r="EX195" i="1"/>
  <c r="EX197" i="1"/>
  <c r="EX187" i="1"/>
  <c r="EX179" i="1"/>
  <c r="EX191" i="1"/>
  <c r="EX193" i="1"/>
  <c r="EX181" i="1"/>
  <c r="EX183" i="1"/>
  <c r="EX199" i="1"/>
  <c r="EX203" i="1"/>
  <c r="EX189" i="1"/>
  <c r="EX169" i="1"/>
  <c r="EX173" i="1"/>
  <c r="EX185" i="1"/>
  <c r="EX175" i="1"/>
  <c r="EX177" i="1"/>
  <c r="EX165" i="1"/>
  <c r="EX167" i="1"/>
  <c r="EX171" i="1"/>
  <c r="EX159" i="1"/>
  <c r="EX161" i="1"/>
  <c r="EX163" i="1"/>
  <c r="EX157" i="1"/>
  <c r="EX155" i="1"/>
  <c r="EX153" i="1"/>
  <c r="EX151" i="1"/>
  <c r="EX120" i="1"/>
  <c r="EX118" i="1"/>
  <c r="EX114" i="1"/>
  <c r="EX116" i="1"/>
  <c r="EX112" i="1"/>
  <c r="EX110" i="1"/>
  <c r="EX106" i="1"/>
  <c r="EX108" i="1"/>
  <c r="EX104" i="1"/>
  <c r="EX102" i="1"/>
  <c r="EX100" i="1"/>
  <c r="EX96" i="1"/>
  <c r="EX98" i="1"/>
  <c r="EX88" i="1"/>
  <c r="EX94" i="1"/>
  <c r="EX90" i="1"/>
  <c r="EX92" i="1"/>
  <c r="EX82" i="1"/>
  <c r="EX84" i="1"/>
  <c r="EX86" i="1"/>
  <c r="EX76" i="1"/>
  <c r="EX78" i="1"/>
  <c r="EX72" i="1"/>
  <c r="EX80" i="1"/>
  <c r="EX74" i="1"/>
  <c r="EX70" i="1"/>
  <c r="EX66" i="1"/>
  <c r="EX68" i="1"/>
  <c r="EW193" i="1"/>
  <c r="EW199" i="1"/>
  <c r="EW189" i="1"/>
  <c r="EW205" i="1"/>
  <c r="EW179" i="1"/>
  <c r="EW197" i="1"/>
  <c r="EW203" i="1"/>
  <c r="EW201" i="1"/>
  <c r="EW191" i="1"/>
  <c r="EW177" i="1"/>
  <c r="EW187" i="1"/>
  <c r="EW195" i="1"/>
  <c r="EW183" i="1"/>
  <c r="EW171" i="1"/>
  <c r="EW175" i="1"/>
  <c r="EW181" i="1"/>
  <c r="EW185" i="1"/>
  <c r="EW173" i="1"/>
  <c r="EW169" i="1"/>
  <c r="EW167" i="1"/>
  <c r="EW165" i="1"/>
  <c r="EW163" i="1"/>
  <c r="EW161" i="1"/>
  <c r="EW159" i="1"/>
  <c r="EW157" i="1"/>
  <c r="EW153" i="1"/>
  <c r="EW155" i="1"/>
  <c r="EW151" i="1"/>
  <c r="EW118" i="1"/>
  <c r="EW120" i="1"/>
  <c r="EW112" i="1"/>
  <c r="EW116" i="1"/>
  <c r="EW114" i="1"/>
  <c r="EW110" i="1"/>
  <c r="EW108" i="1"/>
  <c r="EW106" i="1"/>
  <c r="EW104" i="1"/>
  <c r="EW102" i="1"/>
  <c r="EW100" i="1"/>
  <c r="EW98" i="1"/>
  <c r="EW96" i="1"/>
  <c r="EW94" i="1"/>
  <c r="EW90" i="1"/>
  <c r="EW92" i="1"/>
  <c r="EW88" i="1"/>
  <c r="EW86" i="1"/>
  <c r="EW84" i="1"/>
  <c r="EW82" i="1"/>
  <c r="EW80" i="1"/>
  <c r="EW76" i="1"/>
  <c r="EW78" i="1"/>
  <c r="EW72" i="1"/>
  <c r="EW74" i="1"/>
  <c r="EW70" i="1"/>
  <c r="EW68" i="1"/>
  <c r="EW66" i="1"/>
  <c r="EV191" i="1"/>
  <c r="EV205" i="1"/>
  <c r="EV199" i="1"/>
  <c r="EV183" i="1"/>
  <c r="EV193" i="1"/>
  <c r="EV189" i="1"/>
  <c r="EV203" i="1"/>
  <c r="EV201" i="1"/>
  <c r="EV185" i="1"/>
  <c r="EV195" i="1"/>
  <c r="EV181" i="1"/>
  <c r="EV173" i="1"/>
  <c r="EV175" i="1"/>
  <c r="EV187" i="1"/>
  <c r="EV197" i="1"/>
  <c r="EV177" i="1"/>
  <c r="EV179" i="1"/>
  <c r="EV171" i="1"/>
  <c r="EV167" i="1"/>
  <c r="EV169" i="1"/>
  <c r="EV165" i="1"/>
  <c r="EV163" i="1"/>
  <c r="EV159" i="1"/>
  <c r="EV161" i="1"/>
  <c r="EV157" i="1"/>
  <c r="EV153" i="1"/>
  <c r="EV155" i="1"/>
  <c r="EV151" i="1"/>
  <c r="EV120" i="1"/>
  <c r="EV118" i="1"/>
  <c r="EV116" i="1"/>
  <c r="EV114" i="1"/>
  <c r="EV110" i="1"/>
  <c r="EV108" i="1"/>
  <c r="EV112" i="1"/>
  <c r="EV104" i="1"/>
  <c r="EV106" i="1"/>
  <c r="EV100" i="1"/>
  <c r="EV102" i="1"/>
  <c r="EV98" i="1"/>
  <c r="EV88" i="1"/>
  <c r="EV96" i="1"/>
  <c r="EV90" i="1"/>
  <c r="EV94" i="1"/>
  <c r="EV92" i="1"/>
  <c r="EV86" i="1"/>
  <c r="EV84" i="1"/>
  <c r="EV82" i="1"/>
  <c r="EV72" i="1"/>
  <c r="EV78" i="1"/>
  <c r="EV74" i="1"/>
  <c r="EV80" i="1"/>
  <c r="EV70" i="1"/>
  <c r="EV76" i="1"/>
  <c r="EV68" i="1"/>
  <c r="EV66" i="1"/>
  <c r="EU205" i="1"/>
  <c r="EU201" i="1"/>
  <c r="EU203" i="1"/>
  <c r="EU197" i="1"/>
  <c r="EU199" i="1"/>
  <c r="EU195" i="1"/>
  <c r="EU193" i="1"/>
  <c r="EU191" i="1"/>
  <c r="EU189" i="1"/>
  <c r="EU185" i="1"/>
  <c r="EU187" i="1"/>
  <c r="EU183" i="1"/>
  <c r="EU179" i="1"/>
  <c r="EU181" i="1"/>
  <c r="EU177" i="1"/>
  <c r="EU175" i="1"/>
  <c r="EU173" i="1"/>
  <c r="EU171" i="1"/>
  <c r="EU169" i="1"/>
  <c r="EU163" i="1"/>
  <c r="EU167" i="1"/>
  <c r="EU161" i="1"/>
  <c r="EU165" i="1"/>
  <c r="EU159" i="1"/>
  <c r="EU157" i="1"/>
  <c r="EU155" i="1"/>
  <c r="EU153" i="1"/>
  <c r="EU151" i="1"/>
  <c r="EU120" i="1"/>
  <c r="EU116" i="1"/>
  <c r="EU118" i="1"/>
  <c r="EU114" i="1"/>
  <c r="EU112" i="1"/>
  <c r="EU110" i="1"/>
  <c r="EU106" i="1"/>
  <c r="EU108" i="1"/>
  <c r="EU104" i="1"/>
  <c r="EU102" i="1"/>
  <c r="EU100" i="1"/>
  <c r="EU98" i="1"/>
  <c r="EU96" i="1"/>
  <c r="EU94" i="1"/>
  <c r="EU90" i="1"/>
  <c r="EU92" i="1"/>
  <c r="EU88" i="1"/>
  <c r="EU86" i="1"/>
  <c r="EU84" i="1"/>
  <c r="EU82" i="1"/>
  <c r="EU78" i="1"/>
  <c r="EU80" i="1"/>
  <c r="EU76" i="1"/>
  <c r="EU74" i="1"/>
  <c r="EU72" i="1"/>
  <c r="EU70" i="1"/>
  <c r="EU68" i="1"/>
  <c r="EU66" i="1"/>
  <c r="ET193" i="1"/>
  <c r="ET201" i="1"/>
  <c r="ET185" i="1"/>
  <c r="ET205" i="1"/>
  <c r="ET203" i="1"/>
  <c r="ET187" i="1"/>
  <c r="ET179" i="1"/>
  <c r="ET197" i="1"/>
  <c r="ET183" i="1"/>
  <c r="ET173" i="1"/>
  <c r="ET189" i="1"/>
  <c r="ET161" i="1"/>
  <c r="ET195" i="1"/>
  <c r="ET177" i="1"/>
  <c r="ET165" i="1"/>
  <c r="ET191" i="1"/>
  <c r="ET171" i="1"/>
  <c r="ET199" i="1"/>
  <c r="ET175" i="1"/>
  <c r="ET181" i="1"/>
  <c r="ET169" i="1"/>
  <c r="ET159" i="1"/>
  <c r="ET155" i="1"/>
  <c r="ET157" i="1"/>
  <c r="ET163" i="1"/>
  <c r="ET167" i="1"/>
  <c r="ET153" i="1"/>
  <c r="ET151" i="1"/>
  <c r="ET116" i="1"/>
  <c r="ET112" i="1"/>
  <c r="ET120" i="1"/>
  <c r="ET114" i="1"/>
  <c r="ET106" i="1"/>
  <c r="ET118" i="1"/>
  <c r="ET108" i="1"/>
  <c r="ET110" i="1"/>
  <c r="ET104" i="1"/>
  <c r="ET102" i="1"/>
  <c r="ET100" i="1"/>
  <c r="ET98" i="1"/>
  <c r="ET96" i="1"/>
  <c r="ET94" i="1"/>
  <c r="ET92" i="1"/>
  <c r="ET90" i="1"/>
  <c r="ET82" i="1"/>
  <c r="ET88" i="1"/>
  <c r="ET86" i="1"/>
  <c r="ET80" i="1"/>
  <c r="ET78" i="1"/>
  <c r="ET84" i="1"/>
  <c r="ET74" i="1"/>
  <c r="ET76" i="1"/>
  <c r="ET72" i="1"/>
  <c r="ET70" i="1"/>
  <c r="ET68" i="1"/>
  <c r="ET66" i="1"/>
  <c r="ES191" i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GZ199" i="1"/>
  <c r="GW199" i="1"/>
  <c r="GQ199" i="1"/>
  <c r="GK199" i="1"/>
  <c r="GE199" i="1"/>
  <c r="FY199" i="1"/>
  <c r="FS199" i="1"/>
  <c r="FM199" i="1"/>
  <c r="FG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GZ191" i="1"/>
  <c r="GZ203" i="1" s="1"/>
  <c r="GW191" i="1"/>
  <c r="GQ191" i="1"/>
  <c r="GK191" i="1"/>
  <c r="GE191" i="1"/>
  <c r="FY191" i="1"/>
  <c r="FS191" i="1"/>
  <c r="FM191" i="1"/>
  <c r="FG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GZ185" i="1"/>
  <c r="GW185" i="1"/>
  <c r="GQ185" i="1"/>
  <c r="GK185" i="1"/>
  <c r="GE185" i="1"/>
  <c r="FY185" i="1"/>
  <c r="FS185" i="1"/>
  <c r="FM185" i="1"/>
  <c r="FG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GZ179" i="1"/>
  <c r="GW179" i="1"/>
  <c r="GQ179" i="1"/>
  <c r="GK179" i="1"/>
  <c r="GE179" i="1"/>
  <c r="FY179" i="1"/>
  <c r="FS179" i="1"/>
  <c r="FM179" i="1"/>
  <c r="FG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GZ173" i="1"/>
  <c r="GW173" i="1"/>
  <c r="GQ173" i="1"/>
  <c r="GK173" i="1"/>
  <c r="GE173" i="1"/>
  <c r="FY173" i="1"/>
  <c r="FS173" i="1"/>
  <c r="FM173" i="1"/>
  <c r="FG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GZ167" i="1"/>
  <c r="GW167" i="1"/>
  <c r="GQ167" i="1"/>
  <c r="GK167" i="1"/>
  <c r="GE167" i="1"/>
  <c r="FY167" i="1"/>
  <c r="FS167" i="1"/>
  <c r="FM167" i="1"/>
  <c r="FG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GZ161" i="1"/>
  <c r="GW161" i="1"/>
  <c r="GQ161" i="1"/>
  <c r="GK161" i="1"/>
  <c r="GE161" i="1"/>
  <c r="FY161" i="1"/>
  <c r="FS161" i="1"/>
  <c r="FM161" i="1"/>
  <c r="FG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GZ114" i="1"/>
  <c r="GW114" i="1"/>
  <c r="GQ114" i="1"/>
  <c r="GK114" i="1"/>
  <c r="GE114" i="1"/>
  <c r="FY114" i="1"/>
  <c r="FS114" i="1"/>
  <c r="FM114" i="1"/>
  <c r="FG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GZ106" i="1"/>
  <c r="GW106" i="1"/>
  <c r="GQ106" i="1"/>
  <c r="GK106" i="1"/>
  <c r="GE106" i="1"/>
  <c r="FY106" i="1"/>
  <c r="FS106" i="1"/>
  <c r="FM106" i="1"/>
  <c r="FG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GZ100" i="1"/>
  <c r="GW100" i="1"/>
  <c r="GQ100" i="1"/>
  <c r="GK100" i="1"/>
  <c r="GE100" i="1"/>
  <c r="FY100" i="1"/>
  <c r="FS100" i="1"/>
  <c r="FM100" i="1"/>
  <c r="FG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GZ94" i="1"/>
  <c r="GW94" i="1"/>
  <c r="GQ94" i="1"/>
  <c r="GK94" i="1"/>
  <c r="GE94" i="1"/>
  <c r="FY94" i="1"/>
  <c r="FS94" i="1"/>
  <c r="FM94" i="1"/>
  <c r="FG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GZ88" i="1"/>
  <c r="GW88" i="1"/>
  <c r="GQ88" i="1"/>
  <c r="GK88" i="1"/>
  <c r="GE88" i="1"/>
  <c r="FY88" i="1"/>
  <c r="FS88" i="1"/>
  <c r="FM88" i="1"/>
  <c r="FG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GZ82" i="1"/>
  <c r="GW82" i="1"/>
  <c r="GQ82" i="1"/>
  <c r="GK82" i="1"/>
  <c r="GE82" i="1"/>
  <c r="FY82" i="1"/>
  <c r="FS82" i="1"/>
  <c r="FM82" i="1"/>
  <c r="FG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GZ76" i="1"/>
  <c r="GW76" i="1"/>
  <c r="GQ76" i="1"/>
  <c r="GK76" i="1"/>
  <c r="GE76" i="1"/>
  <c r="FY76" i="1"/>
  <c r="FS76" i="1"/>
  <c r="FM76" i="1"/>
  <c r="FG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IK195" i="1" l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V167" i="1"/>
  <c r="GT167" i="1"/>
  <c r="GD197" i="1"/>
  <c r="GD201" i="1" s="1"/>
  <c r="FG159" i="1"/>
  <c r="FG165" i="1" s="1"/>
  <c r="FG169" i="1" s="1"/>
  <c r="FK167" i="1"/>
  <c r="IW72" i="1"/>
  <c r="GQ159" i="1"/>
  <c r="GQ165" i="1" s="1"/>
  <c r="GQ169" i="1" s="1"/>
  <c r="GU167" i="1"/>
  <c r="FJ167" i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GI173" i="1"/>
  <c r="FK181" i="1"/>
  <c r="FK185" i="1"/>
  <c r="FP185" i="1"/>
  <c r="GN179" i="1"/>
  <c r="GX179" i="1"/>
  <c r="FV157" i="1"/>
  <c r="GQ203" i="1"/>
  <c r="IK22" i="1"/>
  <c r="IK37" i="1"/>
  <c r="GL157" i="1"/>
  <c r="FW167" i="1"/>
  <c r="FW163" i="1"/>
  <c r="FT173" i="1"/>
  <c r="FX173" i="1"/>
  <c r="GV173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GF72" i="1"/>
  <c r="FX82" i="1"/>
  <c r="GZ74" i="1"/>
  <c r="GB88" i="1"/>
  <c r="GM108" i="1"/>
  <c r="GM114" i="1"/>
  <c r="FQ185" i="1"/>
  <c r="FQ181" i="1"/>
  <c r="FV185" i="1"/>
  <c r="FV181" i="1"/>
  <c r="GT185" i="1"/>
  <c r="GT181" i="1"/>
  <c r="GW203" i="1"/>
  <c r="GW201" i="1"/>
  <c r="GF88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FJ157" i="1"/>
  <c r="FZ157" i="1"/>
  <c r="GP157" i="1"/>
  <c r="FR167" i="1"/>
  <c r="GP167" i="1"/>
  <c r="FP175" i="1"/>
  <c r="FN181" i="1"/>
  <c r="FV191" i="1"/>
  <c r="FW191" i="1"/>
  <c r="GE203" i="1"/>
  <c r="FP88" i="1"/>
  <c r="HP72" i="1"/>
  <c r="IV72" i="1"/>
  <c r="JQ82" i="1"/>
  <c r="ED16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FE181" i="1"/>
  <c r="FR191" i="1"/>
  <c r="FW197" i="1"/>
  <c r="FW201" i="1" s="1"/>
  <c r="GL191" i="1"/>
  <c r="FR187" i="1"/>
  <c r="FL191" i="1"/>
  <c r="GM193" i="1"/>
  <c r="GK203" i="1"/>
  <c r="FY118" i="1"/>
  <c r="JI74" i="1"/>
  <c r="JI80" i="1" s="1"/>
  <c r="JI84" i="1" s="1"/>
  <c r="ID100" i="1"/>
  <c r="IN100" i="1"/>
  <c r="EB169" i="1"/>
  <c r="FR157" i="1"/>
  <c r="GH157" i="1"/>
  <c r="GX157" i="1"/>
  <c r="FH167" i="1"/>
  <c r="FT167" i="1"/>
  <c r="GF167" i="1"/>
  <c r="GR167" i="1"/>
  <c r="GU163" i="1"/>
  <c r="FP173" i="1"/>
  <c r="GN173" i="1"/>
  <c r="GP179" i="1"/>
  <c r="GX17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FH161" i="1"/>
  <c r="FP161" i="1"/>
  <c r="FX161" i="1"/>
  <c r="GF161" i="1"/>
  <c r="GR161" i="1"/>
  <c r="FJ169" i="1"/>
  <c r="FJ173" i="1"/>
  <c r="FR169" i="1"/>
  <c r="FR173" i="1"/>
  <c r="FV169" i="1"/>
  <c r="FV173" i="1"/>
  <c r="FZ169" i="1"/>
  <c r="FZ173" i="1"/>
  <c r="FD167" i="1"/>
  <c r="FX167" i="1"/>
  <c r="GB167" i="1"/>
  <c r="GV167" i="1"/>
  <c r="HA167" i="1"/>
  <c r="FK157" i="1"/>
  <c r="FW157" i="1"/>
  <c r="GI157" i="1"/>
  <c r="GU157" i="1"/>
  <c r="GY157" i="1"/>
  <c r="FE161" i="1"/>
  <c r="FQ161" i="1"/>
  <c r="GC161" i="1"/>
  <c r="GO161" i="1"/>
  <c r="HA161" i="1"/>
  <c r="FH163" i="1"/>
  <c r="FT163" i="1"/>
  <c r="GF163" i="1"/>
  <c r="GR163" i="1"/>
  <c r="FK173" i="1"/>
  <c r="FW173" i="1"/>
  <c r="FW169" i="1"/>
  <c r="GU173" i="1"/>
  <c r="FF167" i="1"/>
  <c r="GD167" i="1"/>
  <c r="FH169" i="1"/>
  <c r="GJ169" i="1"/>
  <c r="FR179" i="1"/>
  <c r="FV175" i="1"/>
  <c r="FV179" i="1"/>
  <c r="GF179" i="1"/>
  <c r="GF175" i="1"/>
  <c r="GJ179" i="1"/>
  <c r="GJ175" i="1"/>
  <c r="FH175" i="1"/>
  <c r="FJ185" i="1"/>
  <c r="GH185" i="1"/>
  <c r="FJ179" i="1"/>
  <c r="FX179" i="1"/>
  <c r="GV179" i="1"/>
  <c r="GN187" i="1"/>
  <c r="GN191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FV161" i="1"/>
  <c r="FZ161" i="1"/>
  <c r="GT161" i="1"/>
  <c r="GX161" i="1"/>
  <c r="FE163" i="1"/>
  <c r="FQ163" i="1"/>
  <c r="GC163" i="1"/>
  <c r="GO163" i="1"/>
  <c r="FL173" i="1"/>
  <c r="FL169" i="1"/>
  <c r="GB173" i="1"/>
  <c r="GB169" i="1"/>
  <c r="GR173" i="1"/>
  <c r="GR169" i="1"/>
  <c r="FP169" i="1"/>
  <c r="FX16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F175" i="1"/>
  <c r="FF179" i="1"/>
  <c r="FP179" i="1"/>
  <c r="FT179" i="1"/>
  <c r="GU175" i="1"/>
  <c r="GU179" i="1"/>
  <c r="FN173" i="1"/>
  <c r="FD179" i="1"/>
  <c r="FN179" i="1"/>
  <c r="GB179" i="1"/>
  <c r="FN191" i="1"/>
  <c r="FN187" i="1"/>
  <c r="FN197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FL185" i="1"/>
  <c r="FW185" i="1"/>
  <c r="GB185" i="1"/>
  <c r="GR185" i="1"/>
  <c r="FF187" i="1"/>
  <c r="GL187" i="1"/>
  <c r="GX193" i="1"/>
  <c r="GX197" i="1"/>
  <c r="FX191" i="1"/>
  <c r="GL197" i="1"/>
  <c r="FU199" i="1"/>
  <c r="GO179" i="1"/>
  <c r="GL173" i="1"/>
  <c r="GC181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FQ191" i="1"/>
  <c r="GG199" i="1"/>
  <c r="GC179" i="1"/>
  <c r="GH173" i="1"/>
  <c r="GX173" i="1"/>
  <c r="GY179" i="1"/>
  <c r="GI181" i="1"/>
  <c r="GO181" i="1"/>
  <c r="GY181" i="1"/>
  <c r="FD187" i="1"/>
  <c r="FD191" i="1"/>
  <c r="FZ191" i="1"/>
  <c r="FZ187" i="1"/>
  <c r="GD191" i="1"/>
  <c r="GD187" i="1"/>
  <c r="GV187" i="1"/>
  <c r="GV191" i="1"/>
  <c r="FD185" i="1"/>
  <c r="FT185" i="1"/>
  <c r="GJ185" i="1"/>
  <c r="GU185" i="1"/>
  <c r="GH18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FD197" i="1"/>
  <c r="FQ197" i="1"/>
  <c r="FZ193" i="1"/>
  <c r="FZ197" i="1"/>
  <c r="GR197" i="1"/>
  <c r="GV197" i="1"/>
  <c r="GV193" i="1"/>
  <c r="FD193" i="1"/>
  <c r="FE197" i="1"/>
  <c r="FE193" i="1"/>
  <c r="GF197" i="1"/>
  <c r="GF193" i="1"/>
  <c r="GJ197" i="1"/>
  <c r="GN197" i="1"/>
  <c r="HA197" i="1"/>
  <c r="HA193" i="1"/>
  <c r="FK191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G175" i="1"/>
  <c r="FR16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FH7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GC82" i="1"/>
  <c r="GP78" i="1"/>
  <c r="GP82" i="1"/>
  <c r="GT82" i="1"/>
  <c r="GT78" i="1"/>
  <c r="GT88" i="1"/>
  <c r="GY88" i="1"/>
  <c r="GY84" i="1"/>
  <c r="FR31" i="1"/>
  <c r="FT31" i="1"/>
  <c r="FT22" i="1"/>
  <c r="FR34" i="1"/>
  <c r="FT34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GI82" i="1"/>
  <c r="FP84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FE94" i="1"/>
  <c r="HA106" i="1"/>
  <c r="HA102" i="1"/>
  <c r="FD100" i="1"/>
  <c r="HA112" i="1"/>
  <c r="GI94" i="1"/>
  <c r="GI90" i="1"/>
  <c r="FS27" i="1"/>
  <c r="FK82" i="1"/>
  <c r="FW82" i="1"/>
  <c r="GU82" i="1"/>
  <c r="GY82" i="1"/>
  <c r="GF84" i="1"/>
  <c r="GV84" i="1"/>
  <c r="HA94" i="1"/>
  <c r="HA90" i="1"/>
  <c r="FH88" i="1"/>
  <c r="FS16" i="1"/>
  <c r="GX88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FK100" i="1"/>
  <c r="FK96" i="1"/>
  <c r="GC100" i="1"/>
  <c r="GY100" i="1"/>
  <c r="GY96" i="1"/>
  <c r="FR94" i="1"/>
  <c r="GH94" i="1"/>
  <c r="GX94" i="1"/>
  <c r="FF96" i="1"/>
  <c r="GL9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FQ100" i="1"/>
  <c r="FZ100" i="1"/>
  <c r="FZ114" i="1" s="1"/>
  <c r="GD100" i="1"/>
  <c r="GH100" i="1"/>
  <c r="GH114" i="1" s="1"/>
  <c r="GU100" i="1"/>
  <c r="GU96" i="1"/>
  <c r="FN94" i="1"/>
  <c r="GD94" i="1"/>
  <c r="GT94" i="1"/>
  <c r="GH96" i="1"/>
  <c r="GT96" i="1"/>
  <c r="FH106" i="1"/>
  <c r="FL106" i="1"/>
  <c r="FP106" i="1"/>
  <c r="GC106" i="1"/>
  <c r="GC102" i="1"/>
  <c r="GP106" i="1"/>
  <c r="GL106" i="1"/>
  <c r="FH102" i="1"/>
  <c r="FL102" i="1"/>
  <c r="FP102" i="1"/>
  <c r="FT102" i="1"/>
  <c r="GF102" i="1"/>
  <c r="GJ102" i="1"/>
  <c r="GT10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FG118" i="1"/>
  <c r="GF112" i="1"/>
  <c r="FM118" i="1"/>
  <c r="FI114" i="1"/>
  <c r="FI108" i="1"/>
  <c r="GO112" i="1"/>
  <c r="GO108" i="1"/>
  <c r="GU106" i="1"/>
  <c r="GY106" i="1"/>
  <c r="GS108" i="1"/>
  <c r="HA108" i="1"/>
  <c r="FH112" i="1"/>
  <c r="FP112" i="1"/>
  <c r="GB112" i="1"/>
  <c r="GN112" i="1"/>
  <c r="GV112" i="1"/>
  <c r="FG116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GL199" i="1"/>
  <c r="IV114" i="1"/>
  <c r="FZ199" i="1"/>
  <c r="HT114" i="1"/>
  <c r="JI86" i="1"/>
  <c r="JI90" i="1" s="1"/>
  <c r="GD114" i="1"/>
  <c r="HA114" i="1"/>
  <c r="HY84" i="1"/>
  <c r="FG163" i="1"/>
  <c r="GR114" i="1"/>
  <c r="GE80" i="1"/>
  <c r="GE84" i="1" s="1"/>
  <c r="FS163" i="1"/>
  <c r="FG86" i="1"/>
  <c r="FG90" i="1" s="1"/>
  <c r="GD205" i="1"/>
  <c r="GK169" i="1"/>
  <c r="ED199" i="1"/>
  <c r="FM169" i="1"/>
  <c r="GP114" i="1"/>
  <c r="JL114" i="1"/>
  <c r="IF114" i="1"/>
  <c r="HP114" i="1"/>
  <c r="GX199" i="1"/>
  <c r="GF114" i="1"/>
  <c r="IW86" i="1"/>
  <c r="IW92" i="1" s="1"/>
  <c r="GI199" i="1"/>
  <c r="FE199" i="1"/>
  <c r="GE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FK114" i="1"/>
  <c r="FJ114" i="1"/>
  <c r="FE114" i="1"/>
  <c r="JA120" i="1"/>
  <c r="JP114" i="1"/>
  <c r="IZ114" i="1"/>
  <c r="HJ114" i="1"/>
  <c r="HQ120" i="1"/>
  <c r="EC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GD199" i="1"/>
  <c r="FK205" i="1"/>
  <c r="FX205" i="1"/>
  <c r="FX201" i="1"/>
  <c r="GL201" i="1"/>
  <c r="GL205" i="1"/>
  <c r="FX199" i="1"/>
  <c r="FT199" i="1"/>
  <c r="FH205" i="1"/>
  <c r="FH201" i="1"/>
  <c r="GJ199" i="1"/>
  <c r="FY177" i="1"/>
  <c r="FY175" i="1"/>
  <c r="GE175" i="1"/>
  <c r="GE177" i="1"/>
  <c r="FG175" i="1"/>
  <c r="FG177" i="1"/>
  <c r="GW177" i="1"/>
  <c r="GW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GP201" i="1"/>
  <c r="GP205" i="1"/>
  <c r="GB205" i="1"/>
  <c r="GB201" i="1"/>
  <c r="FR201" i="1"/>
  <c r="FR205" i="1"/>
  <c r="HA205" i="1"/>
  <c r="HA201" i="1"/>
  <c r="GF205" i="1"/>
  <c r="GF201" i="1"/>
  <c r="FZ201" i="1"/>
  <c r="FZ205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FW120" i="1"/>
  <c r="FS44" i="1"/>
  <c r="IR114" i="1"/>
  <c r="EG199" i="1"/>
  <c r="EE165" i="1"/>
  <c r="EE163" i="1"/>
  <c r="FK120" i="1"/>
  <c r="FL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FL116" i="1"/>
  <c r="FL120" i="1"/>
  <c r="FY80" i="1"/>
  <c r="FY78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GN116" i="1"/>
  <c r="GN120" i="1"/>
  <c r="GY114" i="1"/>
  <c r="GF116" i="1"/>
  <c r="GF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H175" i="1"/>
  <c r="FS181" i="1"/>
  <c r="GZ92" i="1"/>
  <c r="GZ90" i="1"/>
  <c r="FY187" i="1"/>
  <c r="FY189" i="1"/>
  <c r="FS189" i="1"/>
  <c r="FS187" i="1"/>
  <c r="FM189" i="1"/>
  <c r="FM187" i="1"/>
  <c r="FG189" i="1"/>
  <c r="FG187" i="1"/>
  <c r="GW189" i="1"/>
  <c r="GW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G193" i="1"/>
  <c r="FG195" i="1"/>
  <c r="FS195" i="1"/>
  <c r="FS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Y98" i="1"/>
  <c r="FY96" i="1"/>
  <c r="GK98" i="1"/>
  <c r="GK96" i="1"/>
  <c r="FG110" i="1"/>
  <c r="FG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<sst xmlns="http://schemas.openxmlformats.org/spreadsheetml/2006/main" count="8418" uniqueCount="107">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</sst>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10" fontId="0" fillId="0" borderId="0" xfId="0" applyNumberFormat="1"/>
    <xf numFmtId="0" fontId="2" fillId="14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BCBF89-4DA5-4AF8-991C-2439E9599D03}" diskRevisions="1" revisionId="209" protected="1">
  <header guid="{779FCF3E-637D-4854-8481-B569F81C8E58}" dateTime="2019-03-08T17:22:13" maxSheetId="2" userName="Mike Wolski" r:id="rId1">
    <sheetIdMap count="1">
      <sheetId val="1"/>
    </sheetIdMap>
  </header>
  <header guid="{FDBCBF89-4DA5-4AF8-991C-2439E9599D03}" dateTime="2019-03-11T03:23:25" maxSheetId="2" userName="Mike Wolski" r:id="rId2" minRId="1" maxRId="2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EW2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EW3">
      <v>-2.3E-3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3" sId="1" odxf="1" dxf="1" numFmtId="14">
    <nc r="EW4">
      <v>5.0000000000000001E-4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4" sId="1" odxf="1" dxf="1" numFmtId="14">
    <nc r="EW5">
      <v>2.0000000000000001E-4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5" sId="1" odxf="1" dxf="1" numFmtId="14">
    <nc r="EW6">
      <v>0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6" sId="1" odxf="1" dxf="1" numFmtId="14">
    <nc r="EW7">
      <v>5.0000000000000001E-4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7" sId="1" odxf="1" dxf="1" numFmtId="14">
    <nc r="EW8">
      <v>8.0000000000000004E-4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8" sId="1" odxf="1" dxf="1" numFmtId="14">
    <nc r="EW10">
      <v>3.3E-3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bottom/>
      </border>
    </ndxf>
  </rcc>
  <rcc rId="9" sId="1" odxf="1" dxf="1" numFmtId="14">
    <nc r="EW11">
      <v>1.6000000000000001E-3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0" sId="1" odxf="1" dxf="1" numFmtId="14">
    <nc r="EW12">
      <v>8.9999999999999998E-4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1" sId="1" odxf="1" dxf="1" numFmtId="14">
    <nc r="EW13">
      <v>1.6999999999999999E-3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2" sId="1" odxf="1" dxf="1" numFmtId="14">
    <nc r="EW14">
      <v>8.0000000000000004E-4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3" sId="1" odxf="1" dxf="1" numFmtId="14">
    <nc r="EW15">
      <v>1.6000000000000001E-3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14" sId="1" odxf="1" dxf="1" numFmtId="14">
    <nc r="EW17">
      <v>-1.9E-3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bottom/>
      </border>
    </ndxf>
  </rcc>
  <rcc rId="15" sId="1" odxf="1" dxf="1" numFmtId="14">
    <nc r="EW18">
      <v>-2.0999999999999999E-3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6" sId="1" odxf="1" dxf="1" numFmtId="14">
    <nc r="EW19">
      <v>-1.6999999999999999E-3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7" sId="1" odxf="1" dxf="1" numFmtId="14">
    <nc r="EW20">
      <v>-2.5999999999999999E-3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18" sId="1" odxf="1" dxf="1" numFmtId="14">
    <nc r="EW21">
      <v>-1.6000000000000001E-3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19" sId="1" odxf="1" dxf="1" numFmtId="14">
    <nc r="EW23">
      <v>-2.0000000000000001E-4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bottom/>
      </border>
    </ndxf>
  </rcc>
  <rcc rId="20" sId="1" odxf="1" dxf="1" numFmtId="14">
    <nc r="EW24">
      <v>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21" sId="1" odxf="1" dxf="1" numFmtId="14">
    <nc r="EW25">
      <v>1E-3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22" sId="1" odxf="1" dxf="1" numFmtId="14">
    <nc r="EW26">
      <v>4.0000000000000002E-4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23" sId="1" odxf="1" dxf="1" numFmtId="14">
    <nc r="EW28">
      <v>2.0000000000000001E-4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bottom/>
      </border>
    </ndxf>
  </rcc>
  <rcc rId="24" sId="1" odxf="1" dxf="1" numFmtId="14">
    <nc r="EW29">
      <v>2.0000000000000001E-4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top/>
        <bottom/>
      </border>
    </ndxf>
  </rcc>
  <rcc rId="25" sId="1" odxf="1" dxf="1" numFmtId="14">
    <nc r="EW30">
      <v>5.9999999999999995E-4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26" sId="1" odxf="1" dxf="1" numFmtId="14">
    <nc r="EW32">
      <v>6.9999999999999999E-4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14" formatCode="0.00%"/>
      <alignment horizontal="general" vertical="bottom"/>
      <border outline="0">
        <left/>
        <right/>
        <bottom/>
      </border>
    </ndxf>
  </rcc>
  <rcc rId="27" sId="1" odxf="1" dxf="1" numFmtId="14">
    <nc r="EW33">
      <v>8.9999999999999998E-4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14" formatCode="0.00%"/>
      <alignment horizontal="general" vertical="bottom"/>
      <border outline="0">
        <left/>
        <right/>
        <top/>
      </border>
    </ndxf>
  </rcc>
  <rcc rId="28" sId="1" odxf="1" dxf="1" numFmtId="14">
    <nc r="EW35">
      <v>-1E-4</v>
    </nc>
    <odxf>
      <numFmt numFmtId="0" formatCode="General"/>
      <alignment horizontal="center" vertical="top"/>
      <border outline="0">
        <left style="medium">
          <color indexed="64"/>
        </left>
        <right style="medium">
          <color indexed="64"/>
        </right>
      </border>
    </odxf>
    <ndxf>
      <numFmt numFmtId="14" formatCode="0.00%"/>
      <alignment horizontal="general" vertical="bottom"/>
      <border outline="0">
        <left/>
        <right/>
      </border>
    </ndxf>
  </rcc>
  <rfmt sheetId="1" sqref="FC51" start="0" length="0">
    <dxf>
      <fill>
        <patternFill patternType="solid">
          <bgColor theme="4" tint="-0.249977111117893"/>
        </patternFill>
      </fill>
    </dxf>
  </rfmt>
  <rfmt sheetId="1" sqref="FC52" start="0" length="0">
    <dxf>
      <fill>
        <patternFill patternType="solid">
          <bgColor rgb="FFC00000"/>
        </patternFill>
      </fill>
    </dxf>
  </rfmt>
  <rfmt sheetId="1" sqref="FC53" start="0" length="0">
    <dxf>
      <fill>
        <patternFill patternType="solid">
          <bgColor theme="5" tint="-0.249977111117893"/>
        </patternFill>
      </fill>
    </dxf>
  </rfmt>
  <rfmt sheetId="1" sqref="FC54" start="0" length="0">
    <dxf>
      <fill>
        <patternFill patternType="solid">
          <bgColor rgb="FFFF0000"/>
        </patternFill>
      </fill>
    </dxf>
  </rfmt>
  <rfmt sheetId="1" sqref="FC55" start="0" length="0">
    <dxf>
      <fill>
        <patternFill patternType="solid">
          <bgColor theme="2"/>
        </patternFill>
      </fill>
    </dxf>
  </rfmt>
  <rfmt sheetId="1" sqref="FC56" start="0" length="0">
    <dxf>
      <fill>
        <patternFill patternType="solid">
          <bgColor rgb="FFFFFF00"/>
        </patternFill>
      </fill>
    </dxf>
  </rfmt>
  <rfmt sheetId="1" sqref="FC57" start="0" length="0">
    <dxf>
      <fill>
        <patternFill patternType="solid">
          <bgColor rgb="FF7030A0"/>
        </patternFill>
      </fill>
    </dxf>
  </rfmt>
  <rfmt sheetId="1" sqref="FC58" start="0" length="0">
    <dxf>
      <fill>
        <patternFill patternType="solid">
          <bgColor theme="5" tint="0.39997558519241921"/>
        </patternFill>
      </fill>
    </dxf>
  </rfmt>
  <rfmt sheetId="1" sqref="FD51" start="0" length="0">
    <dxf>
      <fill>
        <patternFill patternType="solid">
          <bgColor theme="4" tint="-0.249977111117893"/>
        </patternFill>
      </fill>
    </dxf>
  </rfmt>
  <rfmt sheetId="1" sqref="FD52" start="0" length="0">
    <dxf>
      <fill>
        <patternFill patternType="solid">
          <bgColor rgb="FFC00000"/>
        </patternFill>
      </fill>
    </dxf>
  </rfmt>
  <rfmt sheetId="1" sqref="FD53" start="0" length="0">
    <dxf>
      <fill>
        <patternFill patternType="solid">
          <bgColor theme="5" tint="-0.249977111117893"/>
        </patternFill>
      </fill>
    </dxf>
  </rfmt>
  <rfmt sheetId="1" sqref="FD54" start="0" length="0">
    <dxf>
      <fill>
        <patternFill patternType="solid">
          <bgColor rgb="FFFF0000"/>
        </patternFill>
      </fill>
    </dxf>
  </rfmt>
  <rfmt sheetId="1" sqref="FD55" start="0" length="0">
    <dxf>
      <fill>
        <patternFill patternType="solid">
          <bgColor theme="2"/>
        </patternFill>
      </fill>
    </dxf>
  </rfmt>
  <rfmt sheetId="1" sqref="FD56" start="0" length="0">
    <dxf>
      <fill>
        <patternFill patternType="solid">
          <bgColor rgb="FFFFFF00"/>
        </patternFill>
      </fill>
    </dxf>
  </rfmt>
  <rfmt sheetId="1" sqref="FD57" start="0" length="0">
    <dxf>
      <fill>
        <patternFill patternType="solid">
          <bgColor rgb="FF7030A0"/>
        </patternFill>
      </fill>
    </dxf>
  </rfmt>
  <rfmt sheetId="1" sqref="FD58" start="0" length="0">
    <dxf>
      <fill>
        <patternFill patternType="solid">
          <bgColor theme="5" tint="0.39997558519241921"/>
        </patternFill>
      </fill>
    </dxf>
  </rfmt>
  <rfmt sheetId="1" sqref="FE51" start="0" length="0">
    <dxf>
      <fill>
        <patternFill patternType="solid">
          <bgColor theme="4" tint="-0.249977111117893"/>
        </patternFill>
      </fill>
    </dxf>
  </rfmt>
  <rfmt sheetId="1" sqref="FE52" start="0" length="0">
    <dxf>
      <fill>
        <patternFill patternType="solid">
          <bgColor rgb="FFC00000"/>
        </patternFill>
      </fill>
    </dxf>
  </rfmt>
  <rfmt sheetId="1" sqref="FE53" start="0" length="0">
    <dxf>
      <fill>
        <patternFill patternType="solid">
          <bgColor theme="5" tint="-0.249977111117893"/>
        </patternFill>
      </fill>
    </dxf>
  </rfmt>
  <rfmt sheetId="1" sqref="FE54" start="0" length="0">
    <dxf>
      <fill>
        <patternFill patternType="solid">
          <bgColor rgb="FFFF0000"/>
        </patternFill>
      </fill>
    </dxf>
  </rfmt>
  <rfmt sheetId="1" sqref="FE55" start="0" length="0">
    <dxf>
      <fill>
        <patternFill patternType="solid">
          <bgColor theme="2"/>
        </patternFill>
      </fill>
    </dxf>
  </rfmt>
  <rfmt sheetId="1" sqref="FE56" start="0" length="0">
    <dxf>
      <fill>
        <patternFill patternType="solid">
          <bgColor rgb="FFFFFF00"/>
        </patternFill>
      </fill>
    </dxf>
  </rfmt>
  <rfmt sheetId="1" sqref="FE57" start="0" length="0">
    <dxf>
      <fill>
        <patternFill patternType="solid">
          <bgColor rgb="FF7030A0"/>
        </patternFill>
      </fill>
    </dxf>
  </rfmt>
  <rfmt sheetId="1" sqref="FE58" start="0" length="0">
    <dxf>
      <fill>
        <patternFill patternType="solid">
          <bgColor theme="5" tint="0.39997558519241921"/>
        </patternFill>
      </fill>
    </dxf>
  </rfmt>
  <rfmt sheetId="1" sqref="FF51" start="0" length="0">
    <dxf>
      <fill>
        <patternFill patternType="solid">
          <bgColor theme="4" tint="-0.249977111117893"/>
        </patternFill>
      </fill>
    </dxf>
  </rfmt>
  <rfmt sheetId="1" sqref="FG51" start="0" length="0">
    <dxf>
      <fill>
        <patternFill patternType="solid">
          <bgColor theme="4" tint="-0.249977111117893"/>
        </patternFill>
      </fill>
    </dxf>
  </rfmt>
  <rfmt sheetId="1" sqref="FH51" start="0" length="0">
    <dxf>
      <fill>
        <patternFill patternType="solid">
          <bgColor theme="4" tint="-0.249977111117893"/>
        </patternFill>
      </fill>
    </dxf>
  </rfmt>
  <rfmt sheetId="1" sqref="FF52" start="0" length="0">
    <dxf>
      <fill>
        <patternFill patternType="solid">
          <bgColor rgb="FFC00000"/>
        </patternFill>
      </fill>
    </dxf>
  </rfmt>
  <rfmt sheetId="1" sqref="FG52" start="0" length="0">
    <dxf>
      <fill>
        <patternFill patternType="solid">
          <bgColor rgb="FFC00000"/>
        </patternFill>
      </fill>
    </dxf>
  </rfmt>
  <rfmt sheetId="1" sqref="FH52" start="0" length="0">
    <dxf>
      <fill>
        <patternFill patternType="solid">
          <bgColor rgb="FFC00000"/>
        </patternFill>
      </fill>
    </dxf>
  </rfmt>
  <rfmt sheetId="1" sqref="FF53" start="0" length="0">
    <dxf>
      <fill>
        <patternFill patternType="solid">
          <bgColor theme="5" tint="-0.249977111117893"/>
        </patternFill>
      </fill>
    </dxf>
  </rfmt>
  <rfmt sheetId="1" sqref="FG53" start="0" length="0">
    <dxf>
      <fill>
        <patternFill patternType="solid">
          <bgColor theme="5" tint="-0.249977111117893"/>
        </patternFill>
      </fill>
    </dxf>
  </rfmt>
  <rfmt sheetId="1" sqref="FH53" start="0" length="0">
    <dxf>
      <fill>
        <patternFill patternType="solid">
          <bgColor theme="5" tint="-0.249977111117893"/>
        </patternFill>
      </fill>
    </dxf>
  </rfmt>
  <rfmt sheetId="1" sqref="FF54" start="0" length="0">
    <dxf>
      <fill>
        <patternFill patternType="solid">
          <bgColor rgb="FFFF0000"/>
        </patternFill>
      </fill>
    </dxf>
  </rfmt>
  <rfmt sheetId="1" sqref="FG54" start="0" length="0">
    <dxf>
      <fill>
        <patternFill patternType="solid">
          <bgColor rgb="FFFF0000"/>
        </patternFill>
      </fill>
    </dxf>
  </rfmt>
  <rfmt sheetId="1" sqref="FH54" start="0" length="0">
    <dxf>
      <fill>
        <patternFill patternType="solid">
          <bgColor rgb="FFFF0000"/>
        </patternFill>
      </fill>
    </dxf>
  </rfmt>
  <rfmt sheetId="1" sqref="FF55" start="0" length="0">
    <dxf>
      <fill>
        <patternFill patternType="solid">
          <bgColor theme="2"/>
        </patternFill>
      </fill>
    </dxf>
  </rfmt>
  <rfmt sheetId="1" sqref="FG55" start="0" length="0">
    <dxf>
      <fill>
        <patternFill patternType="solid">
          <bgColor theme="2"/>
        </patternFill>
      </fill>
    </dxf>
  </rfmt>
  <rfmt sheetId="1" sqref="FH55" start="0" length="0">
    <dxf>
      <fill>
        <patternFill patternType="solid">
          <bgColor theme="2"/>
        </patternFill>
      </fill>
    </dxf>
  </rfmt>
  <rfmt sheetId="1" sqref="FF56" start="0" length="0">
    <dxf>
      <fill>
        <patternFill patternType="solid">
          <bgColor rgb="FFFFFF00"/>
        </patternFill>
      </fill>
    </dxf>
  </rfmt>
  <rfmt sheetId="1" sqref="FG56" start="0" length="0">
    <dxf>
      <fill>
        <patternFill patternType="solid">
          <bgColor rgb="FFFFFF00"/>
        </patternFill>
      </fill>
    </dxf>
  </rfmt>
  <rfmt sheetId="1" sqref="FH56" start="0" length="0">
    <dxf>
      <fill>
        <patternFill patternType="solid">
          <bgColor rgb="FFFFFF00"/>
        </patternFill>
      </fill>
    </dxf>
  </rfmt>
  <rfmt sheetId="1" sqref="FF57" start="0" length="0">
    <dxf>
      <fill>
        <patternFill patternType="solid">
          <bgColor rgb="FF7030A0"/>
        </patternFill>
      </fill>
    </dxf>
  </rfmt>
  <rfmt sheetId="1" sqref="FG57" start="0" length="0">
    <dxf>
      <fill>
        <patternFill patternType="solid">
          <bgColor rgb="FF7030A0"/>
        </patternFill>
      </fill>
    </dxf>
  </rfmt>
  <rfmt sheetId="1" sqref="FH57" start="0" length="0">
    <dxf>
      <fill>
        <patternFill patternType="solid">
          <bgColor rgb="FF7030A0"/>
        </patternFill>
      </fill>
    </dxf>
  </rfmt>
  <rfmt sheetId="1" sqref="FF58" start="0" length="0">
    <dxf>
      <fill>
        <patternFill patternType="solid">
          <bgColor theme="5" tint="0.39997558519241921"/>
        </patternFill>
      </fill>
    </dxf>
  </rfmt>
  <rfmt sheetId="1" sqref="FG58" start="0" length="0">
    <dxf>
      <fill>
        <patternFill patternType="solid">
          <bgColor theme="5" tint="0.39997558519241921"/>
        </patternFill>
      </fill>
    </dxf>
  </rfmt>
  <rfmt sheetId="1" sqref="FH58" start="0" length="0">
    <dxf>
      <fill>
        <patternFill patternType="solid">
          <bgColor theme="5" tint="0.39997558519241921"/>
        </patternFill>
      </fill>
    </dxf>
  </rfmt>
  <rfmt sheetId="1" sqref="FI51" start="0" length="0">
    <dxf>
      <fill>
        <patternFill patternType="solid">
          <bgColor theme="4" tint="-0.249977111117893"/>
        </patternFill>
      </fill>
    </dxf>
  </rfmt>
  <rfmt sheetId="1" sqref="FJ51" start="0" length="0">
    <dxf>
      <fill>
        <patternFill patternType="solid">
          <bgColor theme="4" tint="-0.249977111117893"/>
        </patternFill>
      </fill>
    </dxf>
  </rfmt>
  <rfmt sheetId="1" sqref="FK51" start="0" length="0">
    <dxf>
      <fill>
        <patternFill patternType="solid">
          <bgColor theme="4" tint="-0.249977111117893"/>
        </patternFill>
      </fill>
    </dxf>
  </rfmt>
  <rfmt sheetId="1" sqref="FI52" start="0" length="0">
    <dxf>
      <fill>
        <patternFill patternType="solid">
          <bgColor rgb="FFC00000"/>
        </patternFill>
      </fill>
    </dxf>
  </rfmt>
  <rfmt sheetId="1" sqref="FJ52" start="0" length="0">
    <dxf>
      <fill>
        <patternFill patternType="solid">
          <bgColor rgb="FFC00000"/>
        </patternFill>
      </fill>
    </dxf>
  </rfmt>
  <rfmt sheetId="1" sqref="FK52" start="0" length="0">
    <dxf>
      <fill>
        <patternFill patternType="solid">
          <bgColor rgb="FFC00000"/>
        </patternFill>
      </fill>
    </dxf>
  </rfmt>
  <rfmt sheetId="1" sqref="FI53" start="0" length="0">
    <dxf>
      <fill>
        <patternFill patternType="solid">
          <bgColor theme="5" tint="-0.249977111117893"/>
        </patternFill>
      </fill>
    </dxf>
  </rfmt>
  <rfmt sheetId="1" sqref="FJ53" start="0" length="0">
    <dxf>
      <fill>
        <patternFill patternType="solid">
          <bgColor theme="5" tint="-0.249977111117893"/>
        </patternFill>
      </fill>
    </dxf>
  </rfmt>
  <rfmt sheetId="1" sqref="FK53" start="0" length="0">
    <dxf>
      <fill>
        <patternFill patternType="solid">
          <bgColor theme="5" tint="-0.249977111117893"/>
        </patternFill>
      </fill>
    </dxf>
  </rfmt>
  <rfmt sheetId="1" sqref="FI54" start="0" length="0">
    <dxf>
      <fill>
        <patternFill patternType="solid">
          <bgColor rgb="FFFF0000"/>
        </patternFill>
      </fill>
    </dxf>
  </rfmt>
  <rfmt sheetId="1" sqref="FJ54" start="0" length="0">
    <dxf>
      <fill>
        <patternFill patternType="solid">
          <bgColor rgb="FFFF0000"/>
        </patternFill>
      </fill>
    </dxf>
  </rfmt>
  <rfmt sheetId="1" sqref="FK54" start="0" length="0">
    <dxf>
      <fill>
        <patternFill patternType="solid">
          <bgColor rgb="FFFF0000"/>
        </patternFill>
      </fill>
    </dxf>
  </rfmt>
  <rfmt sheetId="1" sqref="FI55" start="0" length="0">
    <dxf>
      <fill>
        <patternFill patternType="solid">
          <bgColor theme="2"/>
        </patternFill>
      </fill>
    </dxf>
  </rfmt>
  <rfmt sheetId="1" sqref="FJ55" start="0" length="0">
    <dxf>
      <fill>
        <patternFill patternType="solid">
          <bgColor theme="2"/>
        </patternFill>
      </fill>
    </dxf>
  </rfmt>
  <rfmt sheetId="1" sqref="FK55" start="0" length="0">
    <dxf>
      <fill>
        <patternFill patternType="solid">
          <bgColor theme="2"/>
        </patternFill>
      </fill>
    </dxf>
  </rfmt>
  <rfmt sheetId="1" sqref="FI56" start="0" length="0">
    <dxf>
      <fill>
        <patternFill patternType="solid">
          <bgColor rgb="FFFFFF00"/>
        </patternFill>
      </fill>
    </dxf>
  </rfmt>
  <rfmt sheetId="1" sqref="FJ56" start="0" length="0">
    <dxf>
      <fill>
        <patternFill patternType="solid">
          <bgColor rgb="FFFFFF00"/>
        </patternFill>
      </fill>
    </dxf>
  </rfmt>
  <rfmt sheetId="1" sqref="FK56" start="0" length="0">
    <dxf>
      <fill>
        <patternFill patternType="solid">
          <bgColor rgb="FFFFFF00"/>
        </patternFill>
      </fill>
    </dxf>
  </rfmt>
  <rfmt sheetId="1" sqref="FI57" start="0" length="0">
    <dxf>
      <fill>
        <patternFill patternType="solid">
          <bgColor rgb="FF7030A0"/>
        </patternFill>
      </fill>
    </dxf>
  </rfmt>
  <rfmt sheetId="1" sqref="FJ57" start="0" length="0">
    <dxf>
      <fill>
        <patternFill patternType="solid">
          <bgColor rgb="FF7030A0"/>
        </patternFill>
      </fill>
    </dxf>
  </rfmt>
  <rfmt sheetId="1" sqref="FK57" start="0" length="0">
    <dxf>
      <fill>
        <patternFill patternType="solid">
          <bgColor rgb="FF7030A0"/>
        </patternFill>
      </fill>
    </dxf>
  </rfmt>
  <rfmt sheetId="1" sqref="FI58" start="0" length="0">
    <dxf>
      <fill>
        <patternFill patternType="solid">
          <bgColor theme="5" tint="0.39997558519241921"/>
        </patternFill>
      </fill>
    </dxf>
  </rfmt>
  <rfmt sheetId="1" sqref="FJ58" start="0" length="0">
    <dxf>
      <fill>
        <patternFill patternType="solid">
          <bgColor theme="5" tint="0.39997558519241921"/>
        </patternFill>
      </fill>
    </dxf>
  </rfmt>
  <rfmt sheetId="1" sqref="FK58" start="0" length="0">
    <dxf>
      <fill>
        <patternFill patternType="solid">
          <bgColor theme="5" tint="0.39997558519241921"/>
        </patternFill>
      </fill>
    </dxf>
  </rfmt>
  <rfmt sheetId="1" sqref="FL51" start="0" length="0">
    <dxf>
      <fill>
        <patternFill patternType="solid">
          <bgColor theme="4" tint="-0.249977111117893"/>
        </patternFill>
      </fill>
    </dxf>
  </rfmt>
  <rfmt sheetId="1" sqref="FM51" start="0" length="0">
    <dxf>
      <fill>
        <patternFill patternType="solid">
          <bgColor theme="4" tint="-0.249977111117893"/>
        </patternFill>
      </fill>
    </dxf>
  </rfmt>
  <rfmt sheetId="1" sqref="FN51" start="0" length="0">
    <dxf>
      <fill>
        <patternFill patternType="solid">
          <bgColor theme="4" tint="-0.249977111117893"/>
        </patternFill>
      </fill>
    </dxf>
  </rfmt>
  <rfmt sheetId="1" sqref="FL52" start="0" length="0">
    <dxf>
      <fill>
        <patternFill patternType="solid">
          <bgColor rgb="FFC00000"/>
        </patternFill>
      </fill>
    </dxf>
  </rfmt>
  <rfmt sheetId="1" sqref="FM52" start="0" length="0">
    <dxf>
      <fill>
        <patternFill patternType="solid">
          <bgColor rgb="FFC00000"/>
        </patternFill>
      </fill>
    </dxf>
  </rfmt>
  <rfmt sheetId="1" sqref="FN52" start="0" length="0">
    <dxf>
      <fill>
        <patternFill patternType="solid">
          <bgColor rgb="FFC00000"/>
        </patternFill>
      </fill>
    </dxf>
  </rfmt>
  <rfmt sheetId="1" sqref="FL53" start="0" length="0">
    <dxf>
      <fill>
        <patternFill patternType="solid">
          <bgColor theme="5" tint="-0.249977111117893"/>
        </patternFill>
      </fill>
    </dxf>
  </rfmt>
  <rfmt sheetId="1" sqref="FM53" start="0" length="0">
    <dxf>
      <fill>
        <patternFill patternType="solid">
          <bgColor theme="5" tint="-0.249977111117893"/>
        </patternFill>
      </fill>
    </dxf>
  </rfmt>
  <rfmt sheetId="1" sqref="FN53" start="0" length="0">
    <dxf>
      <fill>
        <patternFill patternType="solid">
          <bgColor theme="5" tint="-0.249977111117893"/>
        </patternFill>
      </fill>
    </dxf>
  </rfmt>
  <rfmt sheetId="1" sqref="FL54" start="0" length="0">
    <dxf>
      <fill>
        <patternFill patternType="solid">
          <bgColor rgb="FFFF0000"/>
        </patternFill>
      </fill>
    </dxf>
  </rfmt>
  <rfmt sheetId="1" sqref="FM54" start="0" length="0">
    <dxf>
      <fill>
        <patternFill patternType="solid">
          <bgColor rgb="FFFF0000"/>
        </patternFill>
      </fill>
    </dxf>
  </rfmt>
  <rfmt sheetId="1" sqref="FN54" start="0" length="0">
    <dxf>
      <fill>
        <patternFill patternType="solid">
          <bgColor rgb="FFFF0000"/>
        </patternFill>
      </fill>
    </dxf>
  </rfmt>
  <rfmt sheetId="1" sqref="FL55" start="0" length="0">
    <dxf>
      <fill>
        <patternFill patternType="solid">
          <bgColor theme="2"/>
        </patternFill>
      </fill>
    </dxf>
  </rfmt>
  <rfmt sheetId="1" sqref="FM55" start="0" length="0">
    <dxf>
      <fill>
        <patternFill patternType="solid">
          <bgColor theme="2"/>
        </patternFill>
      </fill>
    </dxf>
  </rfmt>
  <rfmt sheetId="1" sqref="FN55" start="0" length="0">
    <dxf>
      <fill>
        <patternFill patternType="solid">
          <bgColor theme="2"/>
        </patternFill>
      </fill>
    </dxf>
  </rfmt>
  <rfmt sheetId="1" sqref="FL56" start="0" length="0">
    <dxf>
      <fill>
        <patternFill patternType="solid">
          <bgColor rgb="FFFFFF00"/>
        </patternFill>
      </fill>
    </dxf>
  </rfmt>
  <rfmt sheetId="1" sqref="FM56" start="0" length="0">
    <dxf>
      <fill>
        <patternFill patternType="solid">
          <bgColor rgb="FFFFFF00"/>
        </patternFill>
      </fill>
    </dxf>
  </rfmt>
  <rfmt sheetId="1" sqref="FN56" start="0" length="0">
    <dxf>
      <fill>
        <patternFill patternType="solid">
          <bgColor rgb="FFFFFF00"/>
        </patternFill>
      </fill>
    </dxf>
  </rfmt>
  <rfmt sheetId="1" sqref="FL57" start="0" length="0">
    <dxf>
      <fill>
        <patternFill patternType="solid">
          <bgColor rgb="FF7030A0"/>
        </patternFill>
      </fill>
    </dxf>
  </rfmt>
  <rfmt sheetId="1" sqref="FM57" start="0" length="0">
    <dxf>
      <fill>
        <patternFill patternType="solid">
          <bgColor rgb="FF7030A0"/>
        </patternFill>
      </fill>
    </dxf>
  </rfmt>
  <rfmt sheetId="1" sqref="FN57" start="0" length="0">
    <dxf>
      <fill>
        <patternFill patternType="solid">
          <bgColor rgb="FF7030A0"/>
        </patternFill>
      </fill>
    </dxf>
  </rfmt>
  <rfmt sheetId="1" sqref="FL58" start="0" length="0">
    <dxf>
      <fill>
        <patternFill patternType="solid">
          <bgColor theme="5" tint="0.39997558519241921"/>
        </patternFill>
      </fill>
    </dxf>
  </rfmt>
  <rfmt sheetId="1" sqref="FM58" start="0" length="0">
    <dxf>
      <fill>
        <patternFill patternType="solid">
          <bgColor theme="5" tint="0.39997558519241921"/>
        </patternFill>
      </fill>
    </dxf>
  </rfmt>
  <rfmt sheetId="1" sqref="FN58" start="0" length="0">
    <dxf>
      <fill>
        <patternFill patternType="solid">
          <bgColor theme="5" tint="0.39997558519241921"/>
        </patternFill>
      </fill>
    </dxf>
  </rfmt>
  <rfmt sheetId="1" sqref="FO51" start="0" length="0">
    <dxf>
      <fill>
        <patternFill patternType="solid">
          <bgColor theme="4" tint="-0.249977111117893"/>
        </patternFill>
      </fill>
    </dxf>
  </rfmt>
  <rfmt sheetId="1" sqref="FP51" start="0" length="0">
    <dxf>
      <fill>
        <patternFill patternType="solid">
          <bgColor theme="4" tint="-0.249977111117893"/>
        </patternFill>
      </fill>
    </dxf>
  </rfmt>
  <rfmt sheetId="1" sqref="FQ51" start="0" length="0">
    <dxf>
      <fill>
        <patternFill patternType="solid">
          <bgColor theme="4" tint="-0.249977111117893"/>
        </patternFill>
      </fill>
    </dxf>
  </rfmt>
  <rfmt sheetId="1" sqref="FO52" start="0" length="0">
    <dxf>
      <fill>
        <patternFill patternType="solid">
          <bgColor rgb="FFC00000"/>
        </patternFill>
      </fill>
    </dxf>
  </rfmt>
  <rfmt sheetId="1" sqref="FP52" start="0" length="0">
    <dxf>
      <fill>
        <patternFill patternType="solid">
          <bgColor rgb="FFC00000"/>
        </patternFill>
      </fill>
    </dxf>
  </rfmt>
  <rfmt sheetId="1" sqref="FQ52" start="0" length="0">
    <dxf>
      <fill>
        <patternFill patternType="solid">
          <bgColor rgb="FFC00000"/>
        </patternFill>
      </fill>
    </dxf>
  </rfmt>
  <rfmt sheetId="1" sqref="FO53" start="0" length="0">
    <dxf>
      <fill>
        <patternFill patternType="solid">
          <bgColor theme="5" tint="-0.249977111117893"/>
        </patternFill>
      </fill>
    </dxf>
  </rfmt>
  <rfmt sheetId="1" sqref="FP53" start="0" length="0">
    <dxf>
      <fill>
        <patternFill patternType="solid">
          <bgColor theme="5" tint="-0.249977111117893"/>
        </patternFill>
      </fill>
    </dxf>
  </rfmt>
  <rfmt sheetId="1" sqref="FQ53" start="0" length="0">
    <dxf>
      <fill>
        <patternFill patternType="solid">
          <bgColor theme="5" tint="-0.249977111117893"/>
        </patternFill>
      </fill>
    </dxf>
  </rfmt>
  <rfmt sheetId="1" sqref="FO54" start="0" length="0">
    <dxf>
      <fill>
        <patternFill patternType="solid">
          <bgColor rgb="FFFF0000"/>
        </patternFill>
      </fill>
    </dxf>
  </rfmt>
  <rfmt sheetId="1" sqref="FP54" start="0" length="0">
    <dxf>
      <fill>
        <patternFill patternType="solid">
          <bgColor rgb="FFFF0000"/>
        </patternFill>
      </fill>
    </dxf>
  </rfmt>
  <rfmt sheetId="1" sqref="FQ54" start="0" length="0">
    <dxf>
      <fill>
        <patternFill patternType="solid">
          <bgColor rgb="FFFF0000"/>
        </patternFill>
      </fill>
    </dxf>
  </rfmt>
  <rfmt sheetId="1" sqref="FO55" start="0" length="0">
    <dxf>
      <fill>
        <patternFill patternType="solid">
          <bgColor theme="2"/>
        </patternFill>
      </fill>
    </dxf>
  </rfmt>
  <rfmt sheetId="1" sqref="FP55" start="0" length="0">
    <dxf>
      <fill>
        <patternFill patternType="solid">
          <bgColor theme="2"/>
        </patternFill>
      </fill>
    </dxf>
  </rfmt>
  <rfmt sheetId="1" sqref="FQ55" start="0" length="0">
    <dxf>
      <fill>
        <patternFill patternType="solid">
          <bgColor theme="2"/>
        </patternFill>
      </fill>
    </dxf>
  </rfmt>
  <rfmt sheetId="1" sqref="FO56" start="0" length="0">
    <dxf>
      <fill>
        <patternFill patternType="solid">
          <bgColor rgb="FFFFFF00"/>
        </patternFill>
      </fill>
    </dxf>
  </rfmt>
  <rfmt sheetId="1" sqref="FP56" start="0" length="0">
    <dxf>
      <fill>
        <patternFill patternType="solid">
          <bgColor rgb="FFFFFF00"/>
        </patternFill>
      </fill>
    </dxf>
  </rfmt>
  <rfmt sheetId="1" sqref="FQ56" start="0" length="0">
    <dxf>
      <fill>
        <patternFill patternType="solid">
          <bgColor rgb="FFFFFF00"/>
        </patternFill>
      </fill>
    </dxf>
  </rfmt>
  <rfmt sheetId="1" sqref="FO57" start="0" length="0">
    <dxf>
      <fill>
        <patternFill patternType="solid">
          <bgColor rgb="FF7030A0"/>
        </patternFill>
      </fill>
    </dxf>
  </rfmt>
  <rfmt sheetId="1" sqref="FP57" start="0" length="0">
    <dxf>
      <fill>
        <patternFill patternType="solid">
          <bgColor rgb="FF7030A0"/>
        </patternFill>
      </fill>
    </dxf>
  </rfmt>
  <rfmt sheetId="1" sqref="FQ57" start="0" length="0">
    <dxf>
      <fill>
        <patternFill patternType="solid">
          <bgColor rgb="FF7030A0"/>
        </patternFill>
      </fill>
    </dxf>
  </rfmt>
  <rfmt sheetId="1" sqref="FO58" start="0" length="0">
    <dxf>
      <fill>
        <patternFill patternType="solid">
          <bgColor theme="5" tint="0.39997558519241921"/>
        </patternFill>
      </fill>
    </dxf>
  </rfmt>
  <rfmt sheetId="1" sqref="FP58" start="0" length="0">
    <dxf>
      <fill>
        <patternFill patternType="solid">
          <bgColor theme="5" tint="0.39997558519241921"/>
        </patternFill>
      </fill>
    </dxf>
  </rfmt>
  <rfmt sheetId="1" sqref="FQ58" start="0" length="0">
    <dxf>
      <fill>
        <patternFill patternType="solid">
          <bgColor theme="5" tint="0.39997558519241921"/>
        </patternFill>
      </fill>
    </dxf>
  </rfmt>
  <rcc rId="29" sId="1" numFmtId="14">
    <nc r="FC51">
      <v>0.22289999999999999</v>
    </nc>
  </rcc>
  <rcc rId="30" sId="1" numFmtId="14">
    <nc r="FC52">
      <v>0.1288</v>
    </nc>
  </rcc>
  <rcc rId="31" sId="1" numFmtId="14">
    <nc r="FC53">
      <v>8.8700000000000001E-2</v>
    </nc>
  </rcc>
  <rcc rId="32" sId="1" numFmtId="14">
    <nc r="FC54">
      <v>5.2699999999999997E-2</v>
    </nc>
  </rcc>
  <rcc rId="33" sId="1" numFmtId="14">
    <nc r="FC55">
      <v>8.0999999999999996E-3</v>
    </nc>
  </rcc>
  <rcc rId="34" sId="1" numFmtId="14">
    <nc r="FC56">
      <v>-6.1600000000000002E-2</v>
    </nc>
  </rcc>
  <rcc rId="35" sId="1" numFmtId="14">
    <nc r="FC57">
      <v>9.1700000000000004E-2</v>
    </nc>
  </rcc>
  <rcc rId="36" sId="1" numFmtId="14">
    <nc r="FC58">
      <v>-0.24790000000000001</v>
    </nc>
  </rcc>
  <rcc rId="37" sId="1">
    <nc r="FC59" t="inlineStr">
      <is>
        <t xml:space="preserve"> -1.l84</t>
      </is>
    </nc>
  </rcc>
  <rcc rId="38" sId="1">
    <nc r="FC59">
      <v>-1.84</v>
    </nc>
  </rcc>
  <rfmt sheetId="1" sqref="FC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FC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9" sId="1">
    <nc r="FD60" t="inlineStr">
      <is>
        <t xml:space="preserve"> </t>
      </is>
    </nc>
  </rcc>
  <rcc rId="40" sId="1" numFmtId="14">
    <oc r="FC60" t="inlineStr">
      <is>
        <t xml:space="preserve"> </t>
      </is>
    </oc>
    <nc r="FC60">
      <v>1.0699999999999999E-2</v>
    </nc>
  </rcc>
  <rfmt sheetId="1" sqref="FC60">
    <dxf>
      <fill>
        <patternFill>
          <bgColor rgb="FFFFFF00"/>
        </patternFill>
      </fill>
    </dxf>
  </rfmt>
  <rcc rId="41" sId="1" numFmtId="14">
    <nc r="FC61">
      <v>-1.55</v>
    </nc>
  </rcc>
  <rcc rId="42" sId="1" numFmtId="14">
    <nc r="FC61">
      <v>-1.55E-2</v>
    </nc>
  </rcc>
  <rfmt sheetId="1" sqref="FC61">
    <dxf>
      <fill>
        <patternFill>
          <bgColor theme="4" tint="-0.249977111117893"/>
        </patternFill>
      </fill>
    </dxf>
  </rfmt>
  <rfmt sheetId="1" sqref="FC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3" sId="1" odxf="1" dxf="1">
    <nc r="FC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FC66">
      <f>SUM(FC51, -FC58,)</f>
    </oc>
    <nc r="FC66">
      <f>SUM(FC51, -FC58)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FC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FC68">
      <f>SUM(FC51, -FC57)</f>
    </oc>
    <nc r="FC68">
      <f>SUM(FC51, -FC57)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7" sId="1" odxf="1" dxf="1">
    <nc r="FC69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8" sId="1" odxf="1" dxf="1">
    <oc r="FC70">
      <f>SUM(FC51, -FC56)</f>
    </oc>
    <nc r="FC70">
      <f>SUM(FC52, -FC58)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9" sId="1" odxf="1" dxf="1">
    <nc r="FC71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0" sId="1" odxf="1" dxf="1">
    <oc r="FC72">
      <f>SUM(FC57, -FC68,)</f>
    </oc>
    <nc r="FC72">
      <f>SUM(FC53, -FC58)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FC73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FC74">
      <f>SUM(FC57, -FC67)</f>
    </oc>
    <nc r="FC74">
      <f>SUM(FC52, -FC57)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3" sId="1" odxf="1" dxf="1">
    <nc r="FC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4" sId="1" odxf="1" dxf="1">
    <oc r="FC76">
      <f>SUM(FC57, -FC66)</f>
    </oc>
    <nc r="FC76">
      <f>SUM(FC51, -FC56)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FC77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FC78">
      <f>SUM(FC67, -FC74,)</f>
    </oc>
    <nc r="FC78">
      <f>SUM(FC54, -FC58)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FC7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8" sId="1" odxf="1" dxf="1">
    <oc r="FC80">
      <f>SUM(FC67, -FC73)</f>
    </oc>
    <nc r="FC80">
      <f>SUM(FC53, -FC57)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FC8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0" sId="1" odxf="1" dxf="1">
    <oc r="FC82">
      <f>SUM(FC67, -FC72)</f>
    </oc>
    <nc r="FC82">
      <f>SUM(FC55, -FC58)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1" sId="1" odxf="1" dxf="1">
    <nc r="FC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2" sId="1" odxf="1" dxf="1">
    <oc r="FC84">
      <f>SUM(FC73, -FC80,)</f>
    </oc>
    <nc r="FC84">
      <f>SUM(FC54, -FC57)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3" sId="1" odxf="1" dxf="1">
    <nc r="FC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4" sId="1" odxf="1" dxf="1">
    <oc r="FC86">
      <f>SUM(FC73, -FC79)</f>
    </oc>
    <nc r="FC86">
      <f>SUM(FC51, -FC55)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FC87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6" sId="1" odxf="1" dxf="1">
    <oc r="FC88">
      <f>SUM(FC73, -FC78)</f>
    </oc>
    <nc r="FC88">
      <f>SUM(FC55, -FC57)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7" sId="1" odxf="1" dxf="1">
    <nc r="FC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8" sId="1" odxf="1" dxf="1">
    <oc r="FC90">
      <f>SUM(FC79, -FC86,)</f>
    </oc>
    <nc r="FC90">
      <f>SUM(FC52, -FC56)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9" sId="1" odxf="1" dxf="1">
    <nc r="FC9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0" sId="1" odxf="1" dxf="1">
    <oc r="FC92">
      <f>SUM(FC79, -FC85)</f>
    </oc>
    <nc r="FC92">
      <f>SUM(FC51, -FC54)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1" sId="1" odxf="1" dxf="1">
    <nc r="FC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FC94">
      <f>SUM(FC79, -FC84)</f>
    </oc>
    <nc r="FC94">
      <f>SUM(FC56, -FC58)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FC9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4" sId="1" odxf="1" dxf="1">
    <oc r="FC96">
      <f>SUM(FC85, -FC92,)</f>
    </oc>
    <nc r="FC96">
      <f>SUM(FC53, -FC56)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FC9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6" sId="1" odxf="1" dxf="1">
    <oc r="FC98">
      <f>SUM(FC85, -FC91)</f>
    </oc>
    <nc r="FC98">
      <f>SUM(FC51, -FC53)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7" sId="1" odxf="1" dxf="1">
    <nc r="FC9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8" sId="1" odxf="1" dxf="1">
    <oc r="FC100">
      <f>SUM(FC85, -FC90)</f>
    </oc>
    <nc r="FC100">
      <f>SUM(FC54, -FC56)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9" sId="1" odxf="1" dxf="1">
    <nc r="FC101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0" sId="1" odxf="1" dxf="1">
    <oc r="FC102">
      <f>SUM(FC91, -FC98,)</f>
    </oc>
    <nc r="FC102">
      <f>SUM(FC56, -FC57)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1" sId="1" odxf="1" dxf="1">
    <nc r="FC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2" sId="1" odxf="1" dxf="1">
    <oc r="FC104">
      <f>SUM(FC91, -FC97)</f>
    </oc>
    <nc r="FC104">
      <f>SUM(FC52, -FC55)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FC105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4" sId="1" odxf="1" dxf="1">
    <oc r="FC106">
      <f>SUM(FC91, -FC96)</f>
    </oc>
    <nc r="FC106">
      <f>SUM(FC51, -FC52)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FC10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FC108">
      <f>SUM(FC97, -FC104,)</f>
    </oc>
    <nc r="FC108">
      <f>SUM(FC53, -FC55)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FC10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8" sId="1" odxf="1" dxf="1">
    <oc r="FC110">
      <f>SUM(FC97, -FC103)</f>
    </oc>
    <nc r="FC110">
      <f>SUM(FC55, -FC56)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FC111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0" sId="1" odxf="1" dxf="1">
    <oc r="FC112">
      <f>SUM(FC97, -FC102)</f>
    </oc>
    <nc r="FC112">
      <f>SUM(FC52, -FC54)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1" sId="1" odxf="1" dxf="1">
    <nc r="FC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2" sId="1" odxf="1" dxf="1">
    <oc r="FC114">
      <f>SUM(FC99, -FC104)</f>
    </oc>
    <nc r="FC114">
      <f>SUM(FC57, -FC58)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FC11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94" sId="1" odxf="1" dxf="1">
    <oc r="FC116">
      <f>SUM(FC105, -FC112,)</f>
    </oc>
    <nc r="FC116">
      <f>SUM(FC54, -FC55)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5" sId="1" odxf="1" dxf="1">
    <nc r="FC11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6" sId="1" odxf="1" dxf="1">
    <oc r="FC118">
      <f>SUM(FC105, -FC111)</f>
    </oc>
    <nc r="FC118">
      <f>SUM(FC53, -FC54)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7" sId="1" odxf="1" dxf="1">
    <nc r="FC119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8" sId="1" odxf="1" dxf="1">
    <oc r="FC120">
      <f>SUM(FC105, -FC110)</f>
    </oc>
    <nc r="FC120">
      <f>SUM(FC52, -FC53)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9" sId="1" numFmtId="14">
    <nc r="FC57">
      <v>-9.1700000000000004E-2</v>
    </nc>
  </rcc>
  <rcc rId="100" sId="1" numFmtId="14">
    <nc r="FC57">
      <v>-0.19170000000000001</v>
    </nc>
  </rcc>
  <rm rId="101" sheetId="1" source="FC117:FC118" destination="FC121:FC122" sourceSheetId="1"/>
  <rm rId="102" sheetId="1" source="FC113:FC116" destination="FC115:FC118" sourceSheetId="1"/>
  <rm rId="103" sheetId="1" source="FC109:FC110" destination="FC113:FC114" sourceSheetId="1"/>
  <rm rId="104" sheetId="1" source="FC105:FC108" destination="FC107:FC110" sourceSheetId="1"/>
  <rm rId="105" sheetId="1" source="FC99:FC100" destination="FC105:FC106" sourceSheetId="1"/>
  <rm rId="106" sheetId="1" source="FC95:FC98" destination="FC97:FC100" sourceSheetId="1"/>
  <rm rId="107" sheetId="1" source="FC91:FC92" destination="FC95:FC96" sourceSheetId="1"/>
  <rm rId="108" sheetId="1" source="FC79:FC90" destination="FC81:FC92" sourceSheetId="1"/>
  <rm rId="109" sheetId="1" source="FC75:FC76" destination="FC79:FC80" sourceSheetId="1"/>
  <rm rId="110" sheetId="1" source="FC77:FC122" destination="FC75:FC120" sourceSheetId="1"/>
  <rcc rId="111" sId="1" odxf="1" dxf="1" numFmtId="14">
    <nc r="FC145">
      <v>1.0699999999999999E-2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2" sId="1" odxf="1" dxf="1" numFmtId="14">
    <nc r="FC146">
      <v>-1.55E-2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3" sId="1">
    <nc r="FD145" t="inlineStr">
      <is>
        <t xml:space="preserve"> </t>
      </is>
    </nc>
  </rcc>
  <rfmt sheetId="1" sqref="FC136" start="0" length="0">
    <dxf>
      <fill>
        <patternFill patternType="solid">
          <bgColor rgb="FFC00000"/>
        </patternFill>
      </fill>
    </dxf>
  </rfmt>
  <rfmt sheetId="1" sqref="FC137" start="0" length="0">
    <dxf>
      <fill>
        <patternFill patternType="solid">
          <bgColor rgb="FF7030A0"/>
        </patternFill>
      </fill>
    </dxf>
  </rfmt>
  <rfmt sheetId="1" sqref="FC138" start="0" length="0">
    <dxf>
      <fill>
        <patternFill patternType="solid">
          <bgColor theme="2"/>
        </patternFill>
      </fill>
    </dxf>
  </rfmt>
  <rfmt sheetId="1" sqref="FC139" start="0" length="0">
    <dxf>
      <fill>
        <patternFill patternType="solid">
          <bgColor rgb="FFFF0000"/>
        </patternFill>
      </fill>
    </dxf>
  </rfmt>
  <rfmt sheetId="1" sqref="FC141" start="0" length="0">
    <dxf>
      <fill>
        <patternFill patternType="solid">
          <bgColor theme="5" tint="0.39997558519241921"/>
        </patternFill>
      </fill>
    </dxf>
  </rfmt>
  <rfmt sheetId="1" sqref="FC140" start="0" length="0">
    <dxf>
      <fill>
        <patternFill patternType="solid">
          <bgColor rgb="FFFFFF00"/>
        </patternFill>
      </fill>
    </dxf>
  </rfmt>
  <rfmt sheetId="1" sqref="FC142" start="0" length="0">
    <dxf>
      <fill>
        <patternFill patternType="solid">
          <bgColor theme="4" tint="-0.249977111117893"/>
        </patternFill>
      </fill>
    </dxf>
  </rfmt>
  <rfmt sheetId="1" sqref="FC143" start="0" length="0">
    <dxf>
      <fill>
        <patternFill patternType="solid">
          <bgColor theme="5" tint="-0.249977111117893"/>
        </patternFill>
      </fill>
    </dxf>
  </rfmt>
  <rfmt sheetId="1" sqref="FD136" start="0" length="0">
    <dxf>
      <fill>
        <patternFill patternType="solid">
          <bgColor rgb="FFC00000"/>
        </patternFill>
      </fill>
    </dxf>
  </rfmt>
  <rfmt sheetId="1" sqref="FD137" start="0" length="0">
    <dxf>
      <fill>
        <patternFill patternType="solid">
          <bgColor rgb="FF7030A0"/>
        </patternFill>
      </fill>
    </dxf>
  </rfmt>
  <rfmt sheetId="1" sqref="FD138" start="0" length="0">
    <dxf>
      <fill>
        <patternFill patternType="solid">
          <bgColor theme="2"/>
        </patternFill>
      </fill>
    </dxf>
  </rfmt>
  <rfmt sheetId="1" sqref="FD139" start="0" length="0">
    <dxf>
      <fill>
        <patternFill patternType="solid">
          <bgColor rgb="FFFF0000"/>
        </patternFill>
      </fill>
    </dxf>
  </rfmt>
  <rfmt sheetId="1" sqref="FD141" start="0" length="0">
    <dxf>
      <fill>
        <patternFill patternType="solid">
          <bgColor theme="5" tint="0.39997558519241921"/>
        </patternFill>
      </fill>
    </dxf>
  </rfmt>
  <rfmt sheetId="1" sqref="FD140" start="0" length="0">
    <dxf>
      <fill>
        <patternFill patternType="solid">
          <bgColor rgb="FFFFFF00"/>
        </patternFill>
      </fill>
    </dxf>
  </rfmt>
  <rfmt sheetId="1" sqref="FD142" start="0" length="0">
    <dxf>
      <fill>
        <patternFill patternType="solid">
          <bgColor theme="4" tint="-0.249977111117893"/>
        </patternFill>
      </fill>
    </dxf>
  </rfmt>
  <rfmt sheetId="1" sqref="FD143" start="0" length="0">
    <dxf>
      <fill>
        <patternFill patternType="solid">
          <bgColor theme="5" tint="-0.249977111117893"/>
        </patternFill>
      </fill>
    </dxf>
  </rfmt>
  <rfmt sheetId="1" sqref="FE136" start="0" length="0">
    <dxf>
      <fill>
        <patternFill patternType="solid">
          <bgColor rgb="FFC00000"/>
        </patternFill>
      </fill>
    </dxf>
  </rfmt>
  <rfmt sheetId="1" sqref="FE137" start="0" length="0">
    <dxf>
      <fill>
        <patternFill patternType="solid">
          <bgColor rgb="FF7030A0"/>
        </patternFill>
      </fill>
    </dxf>
  </rfmt>
  <rfmt sheetId="1" sqref="FE138" start="0" length="0">
    <dxf>
      <fill>
        <patternFill patternType="solid">
          <bgColor theme="2"/>
        </patternFill>
      </fill>
    </dxf>
  </rfmt>
  <rfmt sheetId="1" sqref="FE139" start="0" length="0">
    <dxf>
      <fill>
        <patternFill patternType="solid">
          <bgColor rgb="FFFF0000"/>
        </patternFill>
      </fill>
    </dxf>
  </rfmt>
  <rfmt sheetId="1" sqref="FE141" start="0" length="0">
    <dxf>
      <fill>
        <patternFill patternType="solid">
          <bgColor theme="5" tint="0.39997558519241921"/>
        </patternFill>
      </fill>
    </dxf>
  </rfmt>
  <rfmt sheetId="1" sqref="FE140" start="0" length="0">
    <dxf>
      <fill>
        <patternFill patternType="solid">
          <bgColor rgb="FFFFFF00"/>
        </patternFill>
      </fill>
    </dxf>
  </rfmt>
  <rfmt sheetId="1" sqref="FE142" start="0" length="0">
    <dxf>
      <fill>
        <patternFill patternType="solid">
          <bgColor theme="4" tint="-0.249977111117893"/>
        </patternFill>
      </fill>
    </dxf>
  </rfmt>
  <rfmt sheetId="1" sqref="FE143" start="0" length="0">
    <dxf>
      <fill>
        <patternFill patternType="solid">
          <bgColor theme="5" tint="-0.249977111117893"/>
        </patternFill>
      </fill>
    </dxf>
  </rfmt>
  <rfmt sheetId="1" sqref="FF136" start="0" length="0">
    <dxf>
      <fill>
        <patternFill patternType="solid">
          <bgColor rgb="FFC00000"/>
        </patternFill>
      </fill>
    </dxf>
  </rfmt>
  <rfmt sheetId="1" sqref="FG136" start="0" length="0">
    <dxf>
      <fill>
        <patternFill patternType="solid">
          <bgColor rgb="FFC00000"/>
        </patternFill>
      </fill>
    </dxf>
  </rfmt>
  <rfmt sheetId="1" sqref="FH136" start="0" length="0">
    <dxf>
      <fill>
        <patternFill patternType="solid">
          <bgColor rgb="FFC00000"/>
        </patternFill>
      </fill>
    </dxf>
  </rfmt>
  <rfmt sheetId="1" sqref="FF137" start="0" length="0">
    <dxf>
      <fill>
        <patternFill patternType="solid">
          <bgColor rgb="FF7030A0"/>
        </patternFill>
      </fill>
    </dxf>
  </rfmt>
  <rfmt sheetId="1" sqref="FG137" start="0" length="0">
    <dxf>
      <fill>
        <patternFill patternType="solid">
          <bgColor rgb="FF7030A0"/>
        </patternFill>
      </fill>
    </dxf>
  </rfmt>
  <rfmt sheetId="1" sqref="FH137" start="0" length="0">
    <dxf>
      <fill>
        <patternFill patternType="solid">
          <bgColor rgb="FF7030A0"/>
        </patternFill>
      </fill>
    </dxf>
  </rfmt>
  <rfmt sheetId="1" sqref="FF138" start="0" length="0">
    <dxf>
      <fill>
        <patternFill patternType="solid">
          <bgColor theme="2"/>
        </patternFill>
      </fill>
    </dxf>
  </rfmt>
  <rfmt sheetId="1" sqref="FG138" start="0" length="0">
    <dxf>
      <fill>
        <patternFill patternType="solid">
          <bgColor theme="2"/>
        </patternFill>
      </fill>
    </dxf>
  </rfmt>
  <rfmt sheetId="1" sqref="FH138" start="0" length="0">
    <dxf>
      <fill>
        <patternFill patternType="solid">
          <bgColor theme="2"/>
        </patternFill>
      </fill>
    </dxf>
  </rfmt>
  <rfmt sheetId="1" sqref="FF139" start="0" length="0">
    <dxf>
      <fill>
        <patternFill patternType="solid">
          <bgColor rgb="FFFF0000"/>
        </patternFill>
      </fill>
    </dxf>
  </rfmt>
  <rfmt sheetId="1" sqref="FG139" start="0" length="0">
    <dxf>
      <fill>
        <patternFill patternType="solid">
          <bgColor rgb="FFFF0000"/>
        </patternFill>
      </fill>
    </dxf>
  </rfmt>
  <rfmt sheetId="1" sqref="FH139" start="0" length="0">
    <dxf>
      <fill>
        <patternFill patternType="solid">
          <bgColor rgb="FFFF0000"/>
        </patternFill>
      </fill>
    </dxf>
  </rfmt>
  <rfmt sheetId="1" sqref="FF141" start="0" length="0">
    <dxf>
      <fill>
        <patternFill patternType="solid">
          <bgColor theme="5" tint="0.39997558519241921"/>
        </patternFill>
      </fill>
    </dxf>
  </rfmt>
  <rfmt sheetId="1" sqref="FG141" start="0" length="0">
    <dxf>
      <fill>
        <patternFill patternType="solid">
          <bgColor theme="5" tint="0.39997558519241921"/>
        </patternFill>
      </fill>
    </dxf>
  </rfmt>
  <rfmt sheetId="1" sqref="FH141" start="0" length="0">
    <dxf>
      <fill>
        <patternFill patternType="solid">
          <bgColor theme="5" tint="0.39997558519241921"/>
        </patternFill>
      </fill>
    </dxf>
  </rfmt>
  <rfmt sheetId="1" sqref="FF140" start="0" length="0">
    <dxf>
      <fill>
        <patternFill patternType="solid">
          <bgColor rgb="FFFFFF00"/>
        </patternFill>
      </fill>
    </dxf>
  </rfmt>
  <rfmt sheetId="1" sqref="FG140" start="0" length="0">
    <dxf>
      <fill>
        <patternFill patternType="solid">
          <bgColor rgb="FFFFFF00"/>
        </patternFill>
      </fill>
    </dxf>
  </rfmt>
  <rfmt sheetId="1" sqref="FH140" start="0" length="0">
    <dxf>
      <fill>
        <patternFill patternType="solid">
          <bgColor rgb="FFFFFF00"/>
        </patternFill>
      </fill>
    </dxf>
  </rfmt>
  <rfmt sheetId="1" sqref="FF142" start="0" length="0">
    <dxf>
      <fill>
        <patternFill patternType="solid">
          <bgColor theme="4" tint="-0.249977111117893"/>
        </patternFill>
      </fill>
    </dxf>
  </rfmt>
  <rfmt sheetId="1" sqref="FG142" start="0" length="0">
    <dxf>
      <fill>
        <patternFill patternType="solid">
          <bgColor theme="4" tint="-0.249977111117893"/>
        </patternFill>
      </fill>
    </dxf>
  </rfmt>
  <rfmt sheetId="1" sqref="FH142" start="0" length="0">
    <dxf>
      <fill>
        <patternFill patternType="solid">
          <bgColor theme="4" tint="-0.249977111117893"/>
        </patternFill>
      </fill>
    </dxf>
  </rfmt>
  <rfmt sheetId="1" sqref="FF143" start="0" length="0">
    <dxf>
      <fill>
        <patternFill patternType="solid">
          <bgColor theme="5" tint="-0.249977111117893"/>
        </patternFill>
      </fill>
    </dxf>
  </rfmt>
  <rfmt sheetId="1" sqref="FG143" start="0" length="0">
    <dxf>
      <fill>
        <patternFill patternType="solid">
          <bgColor theme="5" tint="-0.249977111117893"/>
        </patternFill>
      </fill>
    </dxf>
  </rfmt>
  <rfmt sheetId="1" sqref="FH143" start="0" length="0">
    <dxf>
      <fill>
        <patternFill patternType="solid">
          <bgColor theme="5" tint="-0.249977111117893"/>
        </patternFill>
      </fill>
    </dxf>
  </rfmt>
  <rfmt sheetId="1" sqref="FI136" start="0" length="0">
    <dxf>
      <fill>
        <patternFill patternType="solid">
          <bgColor rgb="FFC00000"/>
        </patternFill>
      </fill>
    </dxf>
  </rfmt>
  <rfmt sheetId="1" sqref="FJ136" start="0" length="0">
    <dxf>
      <fill>
        <patternFill patternType="solid">
          <bgColor rgb="FFC00000"/>
        </patternFill>
      </fill>
    </dxf>
  </rfmt>
  <rfmt sheetId="1" sqref="FK136" start="0" length="0">
    <dxf>
      <fill>
        <patternFill patternType="solid">
          <bgColor rgb="FFC00000"/>
        </patternFill>
      </fill>
    </dxf>
  </rfmt>
  <rfmt sheetId="1" sqref="FI137" start="0" length="0">
    <dxf>
      <fill>
        <patternFill patternType="solid">
          <bgColor rgb="FF7030A0"/>
        </patternFill>
      </fill>
    </dxf>
  </rfmt>
  <rfmt sheetId="1" sqref="FJ137" start="0" length="0">
    <dxf>
      <fill>
        <patternFill patternType="solid">
          <bgColor rgb="FF7030A0"/>
        </patternFill>
      </fill>
    </dxf>
  </rfmt>
  <rfmt sheetId="1" sqref="FK137" start="0" length="0">
    <dxf>
      <fill>
        <patternFill patternType="solid">
          <bgColor rgb="FF7030A0"/>
        </patternFill>
      </fill>
    </dxf>
  </rfmt>
  <rfmt sheetId="1" sqref="FI138" start="0" length="0">
    <dxf>
      <fill>
        <patternFill patternType="solid">
          <bgColor theme="2"/>
        </patternFill>
      </fill>
    </dxf>
  </rfmt>
  <rfmt sheetId="1" sqref="FJ138" start="0" length="0">
    <dxf>
      <fill>
        <patternFill patternType="solid">
          <bgColor theme="2"/>
        </patternFill>
      </fill>
    </dxf>
  </rfmt>
  <rfmt sheetId="1" sqref="FK138" start="0" length="0">
    <dxf>
      <fill>
        <patternFill patternType="solid">
          <bgColor theme="2"/>
        </patternFill>
      </fill>
    </dxf>
  </rfmt>
  <rfmt sheetId="1" sqref="FI139" start="0" length="0">
    <dxf>
      <fill>
        <patternFill patternType="solid">
          <bgColor rgb="FFFF0000"/>
        </patternFill>
      </fill>
    </dxf>
  </rfmt>
  <rfmt sheetId="1" sqref="FJ139" start="0" length="0">
    <dxf>
      <fill>
        <patternFill patternType="solid">
          <bgColor rgb="FFFF0000"/>
        </patternFill>
      </fill>
    </dxf>
  </rfmt>
  <rfmt sheetId="1" sqref="FK139" start="0" length="0">
    <dxf>
      <fill>
        <patternFill patternType="solid">
          <bgColor rgb="FFFF0000"/>
        </patternFill>
      </fill>
    </dxf>
  </rfmt>
  <rfmt sheetId="1" sqref="FI141" start="0" length="0">
    <dxf>
      <fill>
        <patternFill patternType="solid">
          <bgColor theme="5" tint="0.39997558519241921"/>
        </patternFill>
      </fill>
    </dxf>
  </rfmt>
  <rfmt sheetId="1" sqref="FJ141" start="0" length="0">
    <dxf>
      <fill>
        <patternFill patternType="solid">
          <bgColor theme="5" tint="0.39997558519241921"/>
        </patternFill>
      </fill>
    </dxf>
  </rfmt>
  <rfmt sheetId="1" sqref="FK141" start="0" length="0">
    <dxf>
      <fill>
        <patternFill patternType="solid">
          <bgColor theme="5" tint="0.39997558519241921"/>
        </patternFill>
      </fill>
    </dxf>
  </rfmt>
  <rfmt sheetId="1" sqref="FI140" start="0" length="0">
    <dxf>
      <fill>
        <patternFill patternType="solid">
          <bgColor rgb="FFFFFF00"/>
        </patternFill>
      </fill>
    </dxf>
  </rfmt>
  <rfmt sheetId="1" sqref="FJ140" start="0" length="0">
    <dxf>
      <fill>
        <patternFill patternType="solid">
          <bgColor rgb="FFFFFF00"/>
        </patternFill>
      </fill>
    </dxf>
  </rfmt>
  <rfmt sheetId="1" sqref="FK140" start="0" length="0">
    <dxf>
      <fill>
        <patternFill patternType="solid">
          <bgColor rgb="FFFFFF00"/>
        </patternFill>
      </fill>
    </dxf>
  </rfmt>
  <rfmt sheetId="1" sqref="FI142" start="0" length="0">
    <dxf>
      <fill>
        <patternFill patternType="solid">
          <bgColor theme="4" tint="-0.249977111117893"/>
        </patternFill>
      </fill>
    </dxf>
  </rfmt>
  <rfmt sheetId="1" sqref="FJ142" start="0" length="0">
    <dxf>
      <fill>
        <patternFill patternType="solid">
          <bgColor theme="4" tint="-0.249977111117893"/>
        </patternFill>
      </fill>
    </dxf>
  </rfmt>
  <rfmt sheetId="1" sqref="FK142" start="0" length="0">
    <dxf>
      <fill>
        <patternFill patternType="solid">
          <bgColor theme="4" tint="-0.249977111117893"/>
        </patternFill>
      </fill>
    </dxf>
  </rfmt>
  <rfmt sheetId="1" sqref="FI143" start="0" length="0">
    <dxf>
      <fill>
        <patternFill patternType="solid">
          <bgColor theme="5" tint="-0.249977111117893"/>
        </patternFill>
      </fill>
    </dxf>
  </rfmt>
  <rfmt sheetId="1" sqref="FJ143" start="0" length="0">
    <dxf>
      <fill>
        <patternFill patternType="solid">
          <bgColor theme="5" tint="-0.249977111117893"/>
        </patternFill>
      </fill>
    </dxf>
  </rfmt>
  <rfmt sheetId="1" sqref="FK143" start="0" length="0">
    <dxf>
      <fill>
        <patternFill patternType="solid">
          <bgColor theme="5" tint="-0.249977111117893"/>
        </patternFill>
      </fill>
    </dxf>
  </rfmt>
  <rfmt sheetId="1" sqref="FL136" start="0" length="0">
    <dxf>
      <fill>
        <patternFill patternType="solid">
          <bgColor rgb="FFC00000"/>
        </patternFill>
      </fill>
    </dxf>
  </rfmt>
  <rfmt sheetId="1" sqref="FM136" start="0" length="0">
    <dxf>
      <fill>
        <patternFill patternType="solid">
          <bgColor rgb="FFC00000"/>
        </patternFill>
      </fill>
    </dxf>
  </rfmt>
  <rfmt sheetId="1" sqref="FN136" start="0" length="0">
    <dxf>
      <fill>
        <patternFill patternType="solid">
          <bgColor rgb="FFC00000"/>
        </patternFill>
      </fill>
    </dxf>
  </rfmt>
  <rfmt sheetId="1" sqref="FL137" start="0" length="0">
    <dxf>
      <fill>
        <patternFill patternType="solid">
          <bgColor rgb="FF7030A0"/>
        </patternFill>
      </fill>
    </dxf>
  </rfmt>
  <rfmt sheetId="1" sqref="FM137" start="0" length="0">
    <dxf>
      <fill>
        <patternFill patternType="solid">
          <bgColor rgb="FF7030A0"/>
        </patternFill>
      </fill>
    </dxf>
  </rfmt>
  <rfmt sheetId="1" sqref="FN137" start="0" length="0">
    <dxf>
      <fill>
        <patternFill patternType="solid">
          <bgColor rgb="FF7030A0"/>
        </patternFill>
      </fill>
    </dxf>
  </rfmt>
  <rfmt sheetId="1" sqref="FL138" start="0" length="0">
    <dxf>
      <fill>
        <patternFill patternType="solid">
          <bgColor theme="2"/>
        </patternFill>
      </fill>
    </dxf>
  </rfmt>
  <rfmt sheetId="1" sqref="FM138" start="0" length="0">
    <dxf>
      <fill>
        <patternFill patternType="solid">
          <bgColor theme="2"/>
        </patternFill>
      </fill>
    </dxf>
  </rfmt>
  <rfmt sheetId="1" sqref="FN138" start="0" length="0">
    <dxf>
      <fill>
        <patternFill patternType="solid">
          <bgColor theme="2"/>
        </patternFill>
      </fill>
    </dxf>
  </rfmt>
  <rfmt sheetId="1" sqref="FL139" start="0" length="0">
    <dxf>
      <fill>
        <patternFill patternType="solid">
          <bgColor rgb="FFFF0000"/>
        </patternFill>
      </fill>
    </dxf>
  </rfmt>
  <rfmt sheetId="1" sqref="FM139" start="0" length="0">
    <dxf>
      <fill>
        <patternFill patternType="solid">
          <bgColor rgb="FFFF0000"/>
        </patternFill>
      </fill>
    </dxf>
  </rfmt>
  <rfmt sheetId="1" sqref="FN139" start="0" length="0">
    <dxf>
      <fill>
        <patternFill patternType="solid">
          <bgColor rgb="FFFF0000"/>
        </patternFill>
      </fill>
    </dxf>
  </rfmt>
  <rfmt sheetId="1" sqref="FL141" start="0" length="0">
    <dxf>
      <fill>
        <patternFill patternType="solid">
          <bgColor theme="5" tint="0.39997558519241921"/>
        </patternFill>
      </fill>
    </dxf>
  </rfmt>
  <rfmt sheetId="1" sqref="FM141" start="0" length="0">
    <dxf>
      <fill>
        <patternFill patternType="solid">
          <bgColor theme="5" tint="0.39997558519241921"/>
        </patternFill>
      </fill>
    </dxf>
  </rfmt>
  <rfmt sheetId="1" sqref="FN141" start="0" length="0">
    <dxf>
      <fill>
        <patternFill patternType="solid">
          <bgColor theme="5" tint="0.39997558519241921"/>
        </patternFill>
      </fill>
    </dxf>
  </rfmt>
  <rfmt sheetId="1" sqref="FL140" start="0" length="0">
    <dxf>
      <fill>
        <patternFill patternType="solid">
          <bgColor rgb="FFFFFF00"/>
        </patternFill>
      </fill>
    </dxf>
  </rfmt>
  <rfmt sheetId="1" sqref="FM140" start="0" length="0">
    <dxf>
      <fill>
        <patternFill patternType="solid">
          <bgColor rgb="FFFFFF00"/>
        </patternFill>
      </fill>
    </dxf>
  </rfmt>
  <rfmt sheetId="1" sqref="FN140" start="0" length="0">
    <dxf>
      <fill>
        <patternFill patternType="solid">
          <bgColor rgb="FFFFFF00"/>
        </patternFill>
      </fill>
    </dxf>
  </rfmt>
  <rfmt sheetId="1" sqref="FL142" start="0" length="0">
    <dxf>
      <fill>
        <patternFill patternType="solid">
          <bgColor theme="4" tint="-0.249977111117893"/>
        </patternFill>
      </fill>
    </dxf>
  </rfmt>
  <rfmt sheetId="1" sqref="FM142" start="0" length="0">
    <dxf>
      <fill>
        <patternFill patternType="solid">
          <bgColor theme="4" tint="-0.249977111117893"/>
        </patternFill>
      </fill>
    </dxf>
  </rfmt>
  <rfmt sheetId="1" sqref="FN142" start="0" length="0">
    <dxf>
      <fill>
        <patternFill patternType="solid">
          <bgColor theme="4" tint="-0.249977111117893"/>
        </patternFill>
      </fill>
    </dxf>
  </rfmt>
  <rfmt sheetId="1" sqref="FL143" start="0" length="0">
    <dxf>
      <fill>
        <patternFill patternType="solid">
          <bgColor theme="5" tint="-0.249977111117893"/>
        </patternFill>
      </fill>
    </dxf>
  </rfmt>
  <rfmt sheetId="1" sqref="FM143" start="0" length="0">
    <dxf>
      <fill>
        <patternFill patternType="solid">
          <bgColor theme="5" tint="-0.249977111117893"/>
        </patternFill>
      </fill>
    </dxf>
  </rfmt>
  <rfmt sheetId="1" sqref="FN143" start="0" length="0">
    <dxf>
      <fill>
        <patternFill patternType="solid">
          <bgColor theme="5" tint="-0.249977111117893"/>
        </patternFill>
      </fill>
    </dxf>
  </rfmt>
  <rfmt sheetId="1" sqref="FO136" start="0" length="0">
    <dxf>
      <fill>
        <patternFill patternType="solid">
          <bgColor rgb="FFC00000"/>
        </patternFill>
      </fill>
    </dxf>
  </rfmt>
  <rfmt sheetId="1" sqref="FP136" start="0" length="0">
    <dxf>
      <fill>
        <patternFill patternType="solid">
          <bgColor rgb="FFC00000"/>
        </patternFill>
      </fill>
    </dxf>
  </rfmt>
  <rfmt sheetId="1" sqref="FQ136" start="0" length="0">
    <dxf>
      <fill>
        <patternFill patternType="solid">
          <bgColor rgb="FFC00000"/>
        </patternFill>
      </fill>
    </dxf>
  </rfmt>
  <rfmt sheetId="1" sqref="FO137" start="0" length="0">
    <dxf>
      <fill>
        <patternFill patternType="solid">
          <bgColor rgb="FF7030A0"/>
        </patternFill>
      </fill>
    </dxf>
  </rfmt>
  <rfmt sheetId="1" sqref="FP137" start="0" length="0">
    <dxf>
      <fill>
        <patternFill patternType="solid">
          <bgColor rgb="FF7030A0"/>
        </patternFill>
      </fill>
    </dxf>
  </rfmt>
  <rfmt sheetId="1" sqref="FQ137" start="0" length="0">
    <dxf>
      <fill>
        <patternFill patternType="solid">
          <bgColor rgb="FF7030A0"/>
        </patternFill>
      </fill>
    </dxf>
  </rfmt>
  <rfmt sheetId="1" sqref="FO138" start="0" length="0">
    <dxf>
      <fill>
        <patternFill patternType="solid">
          <bgColor theme="2"/>
        </patternFill>
      </fill>
    </dxf>
  </rfmt>
  <rfmt sheetId="1" sqref="FP138" start="0" length="0">
    <dxf>
      <fill>
        <patternFill patternType="solid">
          <bgColor theme="2"/>
        </patternFill>
      </fill>
    </dxf>
  </rfmt>
  <rfmt sheetId="1" sqref="FQ138" start="0" length="0">
    <dxf>
      <fill>
        <patternFill patternType="solid">
          <bgColor theme="2"/>
        </patternFill>
      </fill>
    </dxf>
  </rfmt>
  <rfmt sheetId="1" sqref="FO139" start="0" length="0">
    <dxf>
      <fill>
        <patternFill patternType="solid">
          <bgColor rgb="FFFF0000"/>
        </patternFill>
      </fill>
    </dxf>
  </rfmt>
  <rfmt sheetId="1" sqref="FP139" start="0" length="0">
    <dxf>
      <fill>
        <patternFill patternType="solid">
          <bgColor rgb="FFFF0000"/>
        </patternFill>
      </fill>
    </dxf>
  </rfmt>
  <rfmt sheetId="1" sqref="FQ139" start="0" length="0">
    <dxf>
      <fill>
        <patternFill patternType="solid">
          <bgColor rgb="FFFF0000"/>
        </patternFill>
      </fill>
    </dxf>
  </rfmt>
  <rfmt sheetId="1" sqref="FO141" start="0" length="0">
    <dxf>
      <fill>
        <patternFill patternType="solid">
          <bgColor theme="5" tint="0.39997558519241921"/>
        </patternFill>
      </fill>
    </dxf>
  </rfmt>
  <rfmt sheetId="1" sqref="FP141" start="0" length="0">
    <dxf>
      <fill>
        <patternFill patternType="solid">
          <bgColor theme="5" tint="0.39997558519241921"/>
        </patternFill>
      </fill>
    </dxf>
  </rfmt>
  <rfmt sheetId="1" sqref="FQ141" start="0" length="0">
    <dxf>
      <fill>
        <patternFill patternType="solid">
          <bgColor theme="5" tint="0.39997558519241921"/>
        </patternFill>
      </fill>
    </dxf>
  </rfmt>
  <rfmt sheetId="1" sqref="FO140" start="0" length="0">
    <dxf>
      <fill>
        <patternFill patternType="solid">
          <bgColor rgb="FFFFFF00"/>
        </patternFill>
      </fill>
    </dxf>
  </rfmt>
  <rfmt sheetId="1" sqref="FP140" start="0" length="0">
    <dxf>
      <fill>
        <patternFill patternType="solid">
          <bgColor rgb="FFFFFF00"/>
        </patternFill>
      </fill>
    </dxf>
  </rfmt>
  <rfmt sheetId="1" sqref="FQ140" start="0" length="0">
    <dxf>
      <fill>
        <patternFill patternType="solid">
          <bgColor rgb="FFFFFF00"/>
        </patternFill>
      </fill>
    </dxf>
  </rfmt>
  <rfmt sheetId="1" sqref="FO142" start="0" length="0">
    <dxf>
      <fill>
        <patternFill patternType="solid">
          <bgColor theme="4" tint="-0.249977111117893"/>
        </patternFill>
      </fill>
    </dxf>
  </rfmt>
  <rfmt sheetId="1" sqref="FP142" start="0" length="0">
    <dxf>
      <fill>
        <patternFill patternType="solid">
          <bgColor theme="4" tint="-0.249977111117893"/>
        </patternFill>
      </fill>
    </dxf>
  </rfmt>
  <rfmt sheetId="1" sqref="FQ142" start="0" length="0">
    <dxf>
      <fill>
        <patternFill patternType="solid">
          <bgColor theme="4" tint="-0.249977111117893"/>
        </patternFill>
      </fill>
    </dxf>
  </rfmt>
  <rfmt sheetId="1" sqref="FO143" start="0" length="0">
    <dxf>
      <fill>
        <patternFill patternType="solid">
          <bgColor theme="5" tint="-0.249977111117893"/>
        </patternFill>
      </fill>
    </dxf>
  </rfmt>
  <rfmt sheetId="1" sqref="FP143" start="0" length="0">
    <dxf>
      <fill>
        <patternFill patternType="solid">
          <bgColor theme="5" tint="-0.249977111117893"/>
        </patternFill>
      </fill>
    </dxf>
  </rfmt>
  <rfmt sheetId="1" sqref="FQ143" start="0" length="0">
    <dxf>
      <fill>
        <patternFill patternType="solid">
          <bgColor theme="5" tint="-0.249977111117893"/>
        </patternFill>
      </fill>
    </dxf>
  </rfmt>
  <rcc rId="114" sId="1" numFmtId="14">
    <nc r="FC136">
      <v>7.5300000000000006E-2</v>
    </nc>
  </rcc>
  <rcc rId="115" sId="1" numFmtId="14">
    <nc r="FC137">
      <v>7.6700000000000004E-2</v>
    </nc>
  </rcc>
  <rcc rId="116" sId="1" numFmtId="14">
    <nc r="FC137">
      <v>6.7599999999999993E-2</v>
    </nc>
  </rcc>
  <rcc rId="117" sId="1" numFmtId="14">
    <nc r="FC138">
      <v>6.4500000000000002E-2</v>
    </nc>
  </rcc>
  <rcc rId="118" sId="1" numFmtId="14">
    <nc r="FC139">
      <v>1.15E-2</v>
    </nc>
  </rcc>
  <rcc rId="119" sId="1" numFmtId="14">
    <nc r="FC140">
      <v>-2.0899999999999998E-2</v>
    </nc>
  </rcc>
  <rcc rId="120" sId="1" numFmtId="14">
    <nc r="FC141">
      <v>-1.52E-2</v>
    </nc>
  </rcc>
  <rcc rId="121" sId="1" numFmtId="14">
    <nc r="FC142">
      <v>-8.9499999999999996E-2</v>
    </nc>
  </rcc>
  <rcc rId="122" sId="1" numFmtId="14">
    <nc r="FC143">
      <v>-9.3299999999999994E-2</v>
    </nc>
  </rcc>
  <rfmt sheetId="1" sqref="FC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23" sId="1" odxf="1" dxf="1">
    <nc r="FC15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4" sId="1" odxf="1" dxf="1">
    <oc r="FC151">
      <f>SUM(FC136, -FC143,)</f>
    </oc>
    <nc r="FC151">
      <f>SUM(FC136, -FC143)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5" sId="1" odxf="1" dxf="1">
    <nc r="FC15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26" sId="1" odxf="1" dxf="1">
    <oc r="FC153">
      <f>SUM(FC136, -FC142)</f>
    </oc>
    <nc r="FC153">
      <f>SUM(FC137, -FC143)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7" sId="1" odxf="1" dxf="1">
    <nc r="FC15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8" sId="1" odxf="1" dxf="1">
    <oc r="FC155">
      <f>SUM(FC136, -FC141)</f>
    </oc>
    <nc r="FC155">
      <f>SUM(FC138, -FC143)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9" sId="1" odxf="1" dxf="1">
    <nc r="FC15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130" sId="1" odxf="1" dxf="1">
    <oc r="FC157">
      <f>SUM(FC142, -FC153,)</f>
    </oc>
    <nc r="FC157">
      <f>SUM(FC136, -FC142)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31" sId="1" odxf="1" dxf="1">
    <nc r="FC15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32" sId="1" odxf="1" dxf="1">
    <oc r="FC159">
      <f>SUM(FC142, -FC152)</f>
    </oc>
    <nc r="FC159">
      <f>SUM(FC137, -FC142)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33" sId="1" odxf="1" dxf="1">
    <nc r="FC16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4" sId="1" odxf="1" dxf="1">
    <oc r="FC161">
      <f>SUM(FC142, -FC151)</f>
    </oc>
    <nc r="FC161">
      <f>SUM(FC138, -FC142)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5" sId="1" odxf="1" dxf="1">
    <nc r="FC16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36" sId="1" odxf="1" dxf="1">
    <oc r="FC163">
      <f>SUM(FC152, -FC159,)</f>
    </oc>
    <nc r="FC163">
      <f>SUM(FC139, -FC143)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FC16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8" sId="1" odxf="1" dxf="1">
    <oc r="FC165">
      <f>SUM(FC152, -FC158)</f>
    </oc>
    <nc r="FC165">
      <f>SUM(FC136, -FC141)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FC16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40" sId="1" odxf="1" dxf="1">
    <oc r="FC167">
      <f>SUM(FC152, -FC157)</f>
    </oc>
    <nc r="FC167">
      <f>SUM(FC137, -FC141)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41" sId="1" odxf="1" dxf="1">
    <nc r="FC16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2" sId="1" odxf="1" dxf="1">
    <oc r="FC169">
      <f>SUM(FC158, -FC165,)</f>
    </oc>
    <nc r="FC169">
      <f>SUM(FC136, -FC140)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3" sId="1" odxf="1" dxf="1">
    <nc r="FC17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4" sId="1" odxf="1" dxf="1">
    <oc r="FC171">
      <f>SUM(FC158, -FC164)</f>
    </oc>
    <nc r="FC171">
      <f>SUM(FC138, -FC141)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5" sId="1" odxf="1" dxf="1">
    <nc r="FC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46" sId="1" odxf="1" dxf="1">
    <oc r="FC173">
      <f>SUM(FC158, -FC163)</f>
    </oc>
    <nc r="FC173">
      <f>SUM(FC137, -FC140)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7" sId="1" odxf="1" dxf="1">
    <nc r="FC17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8" sId="1" odxf="1" dxf="1">
    <oc r="FC175">
      <f>SUM(FC164, -FC171,)</f>
    </oc>
    <nc r="FC175">
      <f>SUM(FC139, -FC142)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9" sId="1" odxf="1" dxf="1">
    <nc r="FC17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FC177">
      <f>SUM(FC164, -FC170)</f>
    </oc>
    <nc r="FC177">
      <f>SUM(FC138, -FC140)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FC178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2" sId="1" odxf="1" dxf="1">
    <oc r="FC179">
      <f>SUM(FC164, -FC169)</f>
    </oc>
    <nc r="FC179">
      <f>SUM(FC140, -FC143)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FC18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4" sId="1" odxf="1" dxf="1">
    <oc r="FC181">
      <f>SUM(FC170, -FC177,)</f>
    </oc>
    <nc r="FC181">
      <f>SUM(FC141, -FC143)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FC182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6" sId="1" odxf="1" dxf="1">
    <oc r="FC183">
      <f>SUM(FC170, -FC176)</f>
    </oc>
    <nc r="FC183">
      <f>SUM(FC136, -FC139)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7" sId="1" odxf="1" dxf="1">
    <nc r="FC18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58" sId="1" odxf="1" dxf="1">
    <oc r="FC185">
      <f>SUM(FC170, -FC175)</f>
    </oc>
    <nc r="FC185">
      <f>SUM(FC137, -FC139)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9" sId="1" odxf="1" dxf="1">
    <nc r="FC18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0" sId="1" odxf="1" dxf="1">
    <oc r="FC187">
      <f>SUM(FC176, -FC183,)</f>
    </oc>
    <nc r="FC187">
      <f>SUM(FC140, -FC142)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FC188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2" sId="1" odxf="1" dxf="1">
    <oc r="FC189">
      <f>SUM(FC176, -FC182)</f>
    </oc>
    <nc r="FC189">
      <f>SUM(FC138, -FC139)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FC19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4" sId="1" odxf="1" dxf="1">
    <oc r="FC191">
      <f>SUM(FC176, -FC181)</f>
    </oc>
    <nc r="FC191">
      <f>SUM(FC141, -FC142)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5" sId="1" odxf="1" dxf="1">
    <nc r="FC19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66" sId="1" odxf="1" dxf="1">
    <oc r="FC193">
      <f>SUM(FC182, -FC189,)</f>
    </oc>
    <nc r="FC193">
      <f>SUM(FC139, -FC141)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FC194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68" sId="1" odxf="1" dxf="1">
    <oc r="FC195">
      <f>SUM(FC182, -FC188)</f>
    </oc>
    <nc r="FC195">
      <f>SUM(FC139, -FC140)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FC19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0" sId="1" odxf="1" dxf="1">
    <oc r="FC197">
      <f>SUM(FC182, -FC187)</f>
    </oc>
    <nc r="FC197">
      <f>SUM(FC142, -FC143)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71" sId="1" odxf="1" dxf="1">
    <nc r="FC19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2" sId="1" odxf="1" dxf="1">
    <oc r="FC199">
      <f>SUM(FC184, -FC189)</f>
    </oc>
    <nc r="FC199">
      <f>SUM(FC136, -FC138)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FC200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FC201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174" sId="1" odxf="1" dxf="1">
    <nc r="FC20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5" sId="1" odxf="1" dxf="1">
    <oc r="FC203">
      <f>SUM(FC190, -FC196)</f>
    </oc>
    <nc r="FC203">
      <f>SUM(FC137, -FC138)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6" sId="1" odxf="1" dxf="1">
    <nc r="FC20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7" sId="1" odxf="1" dxf="1">
    <oc r="FC205">
      <f>SUM(FC190, -FC195)</f>
    </oc>
    <nc r="FC205">
      <f>SUM(FC136, -FC137)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m rId="178" sheetId="1" source="FC141:FQ141" destination="FD147:FR147" sourceSheetId="1"/>
  <rm rId="179" sheetId="1" source="FC140:FQ140" destination="FC141:FQ141" sourceSheetId="1"/>
  <rm rId="180" sheetId="1" source="FD147:FR147" destination="FC140:FQ140" sourceSheetId="1"/>
  <rfmt sheetId="1" sqref="FC200">
    <dxf>
      <fill>
        <patternFill>
          <bgColor rgb="FFFFFF00"/>
        </patternFill>
      </fill>
    </dxf>
  </rfmt>
  <rcc rId="181" sId="1">
    <oc r="FC201">
      <f>SUM(FC190, -FC197,)</f>
    </oc>
    <nc r="FC201">
      <f>SUM(FC140, -FC141)</f>
    </nc>
  </rcc>
  <rm rId="182" sheetId="1" source="FC202:FC203" destination="FC208:FC209" sourceSheetId="1"/>
  <rm rId="183" sheetId="1" source="FC196:FC197" destination="FC206:FC207" sourceSheetId="1"/>
  <rm rId="184" sheetId="1" source="FC204:FC205" destination="FC202:FC203" sourceSheetId="1"/>
  <rm rId="185" sheetId="1" source="FC200:FC201" destination="FC204:FC205" sourceSheetId="1"/>
  <rm rId="186" sheetId="1" source="FC198:FC199" destination="FC200:FC201" sourceSheetId="1"/>
  <rm rId="187" sheetId="1" source="FC192:FC193" destination="FC198:FC199" sourceSheetId="1"/>
  <rm rId="188" sheetId="1" source="FC194:FC195" destination="FC196:FC197" sourceSheetId="1"/>
  <rm rId="189" sheetId="1" source="FC188:FC189" destination="FC194:FC195" sourceSheetId="1"/>
  <rm rId="190" sheetId="1" source="FC184:FC185" destination="FC192:FC193" sourceSheetId="1"/>
  <rm rId="191" sheetId="1" source="FC190:FC191" destination="FC184:FC185" sourceSheetId="1"/>
  <rm rId="192" sheetId="1" source="FC182:FC183" destination="FC190:FC191" sourceSheetId="1"/>
  <rm rId="193" sheetId="1" source="FC186:FC187" destination="FC188:FC189" sourceSheetId="1"/>
  <rm rId="194" sheetId="1" source="FC178:FC179" destination="FC186:FC187" sourceSheetId="1"/>
  <rm rId="195" sheetId="1" source="FC180:FC181" destination="FC181:FC182" sourceSheetId="1"/>
  <rm rId="196" sheetId="1" source="FC181:FC182" destination="FC182:FC183" sourceSheetId="1"/>
  <rm rId="197" sheetId="1" source="FC170:FC171" destination="FC180:FC181" sourceSheetId="1"/>
  <rm rId="198" sheetId="1" source="FC166:FC167" destination="FC178:FC179" sourceSheetId="1"/>
  <rm rId="199" sheetId="1" source="FC174:FC175" destination="FC166:FC167" sourceSheetId="1"/>
  <rm rId="200" sheetId="1" source="FC172:FC173" destination="FC173:FC174" sourceSheetId="1"/>
  <rm rId="201" sheetId="1" source="FC173:FC174" destination="FC174:FC175" sourceSheetId="1"/>
  <rm rId="202" sheetId="1" source="FC164:FC165" destination="FC172:FC173" sourceSheetId="1"/>
  <rm rId="203" sheetId="1" source="FC166:FC169" destination="FC168:FC171" sourceSheetId="1"/>
  <rm rId="204" sheetId="1" source="FC158:FC163" destination="FC162:FC167" sourceSheetId="1"/>
  <rm rId="205" sheetId="1" source="FC154:FC155" destination="FC160:FC161" sourceSheetId="1"/>
  <rm rId="206" sheetId="1" source="FC152:FC153" destination="FC158:FC159" sourceSheetId="1"/>
  <rm rId="207" sheetId="1" source="FC156:FC209" destination="FC152:FC205" sourceSheetId="1"/>
  <rcc rId="208" sId="1">
    <nc r="FC149">
      <v>0.9133</v>
    </nc>
  </rcc>
  <rcc rId="209" sId="1">
    <nc r="FC64">
      <v>1.3095000000000001</v>
    </nc>
  </rcc>
  <rfmt sheetId="1" sqref="EZ48:FB48" start="0" length="0">
    <dxf>
      <border>
        <top style="medium">
          <color rgb="FFFFFF00"/>
        </top>
      </border>
    </dxf>
  </rfmt>
  <rfmt sheetId="1" sqref="FB48:FB120" start="0" length="0">
    <dxf>
      <border>
        <right style="medium">
          <color rgb="FFFFFF00"/>
        </right>
      </border>
    </dxf>
  </rfmt>
  <rfmt sheetId="1" sqref="EZ120:FB120" start="0" length="0">
    <dxf>
      <border>
        <bottom style="medium">
          <color rgb="FFFFFF00"/>
        </bottom>
      </border>
    </dxf>
  </rfmt>
  <rfmt sheetId="1" sqref="EZ133:FB133" start="0" length="0">
    <dxf>
      <border>
        <top style="medium">
          <color rgb="FFFFFF00"/>
        </top>
      </border>
    </dxf>
  </rfmt>
  <rfmt sheetId="1" sqref="FB133:FB205" start="0" length="0">
    <dxf>
      <border>
        <right style="medium">
          <color rgb="FFFFFF00"/>
        </right>
      </border>
    </dxf>
  </rfmt>
  <rfmt sheetId="1" sqref="EZ205:FB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P44" zoomScale="115" zoomScaleNormal="115" workbookViewId="0">
      <selection activeCell="FD62" sqref="FD62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  <col min="159" max="159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>
        <v>0</v>
      </c>
      <c r="ES2" s="6">
        <v>-0.01</v>
      </c>
      <c r="ET2" s="6">
        <v>3.5999999999999999E-3</v>
      </c>
      <c r="EU2" s="6"/>
      <c r="EV2" s="6"/>
      <c r="EW2" s="356">
        <v>8.0000000000000004E-4</v>
      </c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-0.01</v>
      </c>
      <c r="FS2" s="7">
        <f t="shared" ref="FS2:FS37" si="7">AVERAGE(EM2:FQ2)</f>
        <v>-1.6000000000000001E-3</v>
      </c>
      <c r="FT2" s="7">
        <f t="shared" ref="FT2:FT37" si="8">MAX(EM2:FQ2)</f>
        <v>3.5999999999999999E-3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>
        <v>-5.9999999999999995E-4</v>
      </c>
      <c r="ES3" s="6">
        <v>-6.6E-3</v>
      </c>
      <c r="ET3" s="6">
        <v>-5.1999999999999998E-3</v>
      </c>
      <c r="EU3" s="6"/>
      <c r="EV3" s="8"/>
      <c r="EW3" s="356">
        <v>-2.3E-3</v>
      </c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-6.6E-3</v>
      </c>
      <c r="FS3" s="7">
        <f t="shared" si="7"/>
        <v>-2.8428571428571431E-3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>
        <v>8.0000000000000004E-4</v>
      </c>
      <c r="ES4" s="6">
        <v>6.4999999999999997E-3</v>
      </c>
      <c r="ET4" s="6">
        <v>-3.2000000000000002E-3</v>
      </c>
      <c r="EU4" s="6"/>
      <c r="EV4" s="8"/>
      <c r="EW4" s="356">
        <v>5.0000000000000001E-4</v>
      </c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-3.2000000000000002E-3</v>
      </c>
      <c r="FS4" s="7">
        <f t="shared" si="7"/>
        <v>1.5714285714285715E-3</v>
      </c>
      <c r="FT4" s="7">
        <f t="shared" si="8"/>
        <v>6.4999999999999997E-3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>
        <v>-1.1000000000000001E-3</v>
      </c>
      <c r="ES5" s="6">
        <v>-1.6000000000000001E-3</v>
      </c>
      <c r="ET5" s="6">
        <v>-3.5000000000000001E-3</v>
      </c>
      <c r="EU5" s="6"/>
      <c r="EV5" s="8"/>
      <c r="EW5" s="356">
        <v>2.0000000000000001E-4</v>
      </c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-3.5000000000000001E-3</v>
      </c>
      <c r="FS5" s="7">
        <f t="shared" si="7"/>
        <v>-1.5714285714285719E-4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>
        <v>-7.4000000000000003E-3</v>
      </c>
      <c r="ES6" s="6">
        <v>-2.2000000000000001E-3</v>
      </c>
      <c r="ET6" s="6">
        <v>4.1999999999999997E-3</v>
      </c>
      <c r="EU6" s="6"/>
      <c r="EV6" s="8"/>
      <c r="EW6" s="356">
        <v>0</v>
      </c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-7.4000000000000003E-3</v>
      </c>
      <c r="FS6" s="7">
        <f t="shared" si="7"/>
        <v>-8.857142857142859E-4</v>
      </c>
      <c r="FT6" s="7">
        <f t="shared" si="8"/>
        <v>4.1999999999999997E-3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>
        <v>-4.1999999999999997E-3</v>
      </c>
      <c r="ES7" s="6">
        <v>-1.8E-3</v>
      </c>
      <c r="ET7" s="6">
        <v>7.7999999999999996E-3</v>
      </c>
      <c r="EU7" s="6"/>
      <c r="EV7" s="8"/>
      <c r="EW7" s="356">
        <v>5.0000000000000001E-4</v>
      </c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4.0000000000000002E-4</v>
      </c>
      <c r="FT7" s="7">
        <f t="shared" si="8"/>
        <v>7.7999999999999996E-3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>
        <v>6.6E-3</v>
      </c>
      <c r="ES8" s="6">
        <v>1E-3</v>
      </c>
      <c r="ET8" s="6">
        <v>-2.7000000000000001E-3</v>
      </c>
      <c r="EU8" s="6"/>
      <c r="EV8" s="9"/>
      <c r="EW8" s="356">
        <v>8.0000000000000004E-4</v>
      </c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-2.7000000000000001E-3</v>
      </c>
      <c r="FS8" s="7">
        <f t="shared" si="7"/>
        <v>2.8714285714285708E-3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 t="shared" ref="DB9:DM9" si="16">SUM( -DB2, -DB3,DB4,DB5, -DB6, -DB7,DB8)</f>
        <v>-1.4199999999999999E-2</v>
      </c>
      <c r="DC9" s="13">
        <f t="shared" si="16"/>
        <v>9.5999999999999992E-3</v>
      </c>
      <c r="DD9" s="13">
        <f t="shared" si="16"/>
        <v>-1.24E-2</v>
      </c>
      <c r="DE9" s="13">
        <f t="shared" si="16"/>
        <v>-1.8700000000000001E-2</v>
      </c>
      <c r="DF9" s="13">
        <f t="shared" si="16"/>
        <v>0</v>
      </c>
      <c r="DG9" s="13">
        <f t="shared" si="16"/>
        <v>0</v>
      </c>
      <c r="DH9" s="13">
        <f t="shared" si="16"/>
        <v>-2.3E-3</v>
      </c>
      <c r="DI9" s="13">
        <f t="shared" si="16"/>
        <v>-2.8900000000000002E-2</v>
      </c>
      <c r="DJ9" s="13">
        <f t="shared" si="16"/>
        <v>4.8999999999999998E-3</v>
      </c>
      <c r="DK9" s="13">
        <f t="shared" si="16"/>
        <v>2.24E-2</v>
      </c>
      <c r="DL9" s="13">
        <f t="shared" si="16"/>
        <v>-0.02</v>
      </c>
      <c r="DM9" s="13">
        <f t="shared" si="16"/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1.8500000000000003E-2</v>
      </c>
      <c r="ES9" s="13">
        <f t="shared" si="18"/>
        <v>2.6499999999999999E-2</v>
      </c>
      <c r="ET9" s="13">
        <f t="shared" si="18"/>
        <v>-1.9799999999999998E-2</v>
      </c>
      <c r="EU9" s="13">
        <f t="shared" si="18"/>
        <v>0</v>
      </c>
      <c r="EV9" s="13">
        <f t="shared" si="18"/>
        <v>0</v>
      </c>
      <c r="EW9" s="13">
        <f t="shared" si="18"/>
        <v>2.5000000000000001E-3</v>
      </c>
      <c r="EX9" s="13">
        <f t="shared" ref="EX9:FI9" si="19">SUM( -EX2, -EX3,EX4,EX5, -EX6, -EX7,EX8)</f>
        <v>0</v>
      </c>
      <c r="EY9" s="13">
        <f t="shared" si="19"/>
        <v>0</v>
      </c>
      <c r="EZ9" s="13">
        <f t="shared" si="19"/>
        <v>0</v>
      </c>
      <c r="FA9" s="13">
        <f t="shared" si="19"/>
        <v>0</v>
      </c>
      <c r="FB9" s="13">
        <f t="shared" si="19"/>
        <v>0</v>
      </c>
      <c r="FC9" s="13">
        <f t="shared" si="19"/>
        <v>0</v>
      </c>
      <c r="FD9" s="13">
        <f t="shared" si="19"/>
        <v>0</v>
      </c>
      <c r="FE9" s="13">
        <f t="shared" si="19"/>
        <v>0</v>
      </c>
      <c r="FF9" s="13">
        <f t="shared" si="19"/>
        <v>0</v>
      </c>
      <c r="FG9" s="13">
        <f t="shared" si="19"/>
        <v>0</v>
      </c>
      <c r="FH9" s="13">
        <f t="shared" si="19"/>
        <v>0</v>
      </c>
      <c r="FI9" s="13">
        <f t="shared" si="19"/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-1.9799999999999998E-2</v>
      </c>
      <c r="FS9" s="7">
        <f t="shared" si="7"/>
        <v>2.0806451612903226E-3</v>
      </c>
      <c r="FT9" s="7">
        <f t="shared" si="8"/>
        <v>2.6499999999999999E-2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 t="shared" ref="HP9:IA9" si="22">SUM( -HP2, -HP3,HP4,HP5, -HP6, -HP7,HP8)</f>
        <v>0</v>
      </c>
      <c r="HQ9" s="13">
        <f t="shared" si="22"/>
        <v>0</v>
      </c>
      <c r="HR9" s="13">
        <f t="shared" si="22"/>
        <v>0</v>
      </c>
      <c r="HS9" s="13">
        <f t="shared" si="22"/>
        <v>0</v>
      </c>
      <c r="HT9" s="13">
        <f t="shared" si="22"/>
        <v>0</v>
      </c>
      <c r="HU9" s="13">
        <f t="shared" si="22"/>
        <v>0</v>
      </c>
      <c r="HV9" s="13">
        <f t="shared" si="22"/>
        <v>0</v>
      </c>
      <c r="HW9" s="13">
        <f t="shared" si="22"/>
        <v>0</v>
      </c>
      <c r="HX9" s="13">
        <f t="shared" si="22"/>
        <v>0</v>
      </c>
      <c r="HY9" s="13">
        <f t="shared" si="22"/>
        <v>0</v>
      </c>
      <c r="HZ9" s="13">
        <f t="shared" si="22"/>
        <v>0</v>
      </c>
      <c r="IA9" s="13">
        <f t="shared" si="22"/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>
        <v>5.9999999999999995E-4</v>
      </c>
      <c r="ES10" s="6">
        <v>-3.0999999999999999E-3</v>
      </c>
      <c r="ET10" s="6">
        <v>8.9999999999999993E-3</v>
      </c>
      <c r="EU10" s="6"/>
      <c r="EV10" s="14"/>
      <c r="EW10" s="356">
        <v>3.3E-3</v>
      </c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-3.0999999999999999E-3</v>
      </c>
      <c r="FS10" s="16">
        <f t="shared" si="7"/>
        <v>1.4142857142857141E-3</v>
      </c>
      <c r="FT10" s="16">
        <f t="shared" si="8"/>
        <v>8.9999999999999993E-3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>
        <v>1E-3</v>
      </c>
      <c r="ES11" s="6">
        <v>-3.5999999999999999E-3</v>
      </c>
      <c r="ET11" s="6">
        <v>8.0000000000000004E-4</v>
      </c>
      <c r="EU11" s="6"/>
      <c r="EV11" s="8"/>
      <c r="EW11" s="356">
        <v>1.6000000000000001E-3</v>
      </c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-3.5999999999999999E-3</v>
      </c>
      <c r="FS11" s="16">
        <f t="shared" si="7"/>
        <v>1.1428571428571432E-4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>
        <v>-1.1000000000000001E-3</v>
      </c>
      <c r="ES12" s="6">
        <v>-1.17E-2</v>
      </c>
      <c r="ET12" s="6">
        <v>6.9999999999999999E-4</v>
      </c>
      <c r="EU12" s="6"/>
      <c r="EV12" s="8"/>
      <c r="EW12" s="356">
        <v>8.9999999999999998E-4</v>
      </c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-1.17E-2</v>
      </c>
      <c r="FS12" s="16">
        <f t="shared" si="7"/>
        <v>-1.6571428571428572E-3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>
        <v>7.7000000000000002E-3</v>
      </c>
      <c r="ES13" s="6">
        <v>-7.4999999999999997E-3</v>
      </c>
      <c r="ET13" s="6">
        <v>-6.9999999999999999E-4</v>
      </c>
      <c r="EU13" s="6"/>
      <c r="EV13" s="8"/>
      <c r="EW13" s="356">
        <v>1.6999999999999999E-3</v>
      </c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-7.4999999999999997E-3</v>
      </c>
      <c r="FS13" s="16">
        <f t="shared" si="7"/>
        <v>-2.9999999999999992E-4</v>
      </c>
      <c r="FT13" s="16">
        <f t="shared" si="8"/>
        <v>7.7000000000000002E-3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>
        <v>4.4999999999999997E-3</v>
      </c>
      <c r="ES14" s="6">
        <v>-7.7999999999999996E-3</v>
      </c>
      <c r="ET14" s="6">
        <v>-3.7000000000000002E-3</v>
      </c>
      <c r="EU14" s="6"/>
      <c r="EV14" s="8"/>
      <c r="EW14" s="356">
        <v>8.0000000000000004E-4</v>
      </c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-7.7999999999999996E-3</v>
      </c>
      <c r="FS14" s="16">
        <f t="shared" si="7"/>
        <v>-1.4571428571428569E-3</v>
      </c>
      <c r="FT14" s="16">
        <f t="shared" si="8"/>
        <v>4.4999999999999997E-3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>
        <v>6.6E-3</v>
      </c>
      <c r="ES15" s="6">
        <v>-8.8999999999999999E-3</v>
      </c>
      <c r="ET15" s="6">
        <v>1E-3</v>
      </c>
      <c r="EU15" s="6"/>
      <c r="EV15" s="9"/>
      <c r="EW15" s="356">
        <v>1.6000000000000001E-3</v>
      </c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-8.8999999999999999E-3</v>
      </c>
      <c r="FS15" s="16">
        <f t="shared" si="7"/>
        <v>1.3142857142857144E-3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 t="shared" ref="AP16:BF16" si="25">SUM(AP2,AP10:AP15)</f>
        <v>0</v>
      </c>
      <c r="AQ16" s="20">
        <f t="shared" si="25"/>
        <v>0</v>
      </c>
      <c r="AR16" s="20">
        <f t="shared" si="25"/>
        <v>-8.0000000000000058E-4</v>
      </c>
      <c r="AS16" s="20">
        <f t="shared" si="25"/>
        <v>-2.1499999999999998E-2</v>
      </c>
      <c r="AT16" s="20">
        <f t="shared" si="25"/>
        <v>4.3E-3</v>
      </c>
      <c r="AU16" s="20">
        <f t="shared" si="25"/>
        <v>-3.1000000000000012E-3</v>
      </c>
      <c r="AV16" s="20">
        <f t="shared" si="25"/>
        <v>7.3999999999999995E-3</v>
      </c>
      <c r="AW16" s="20">
        <f t="shared" si="25"/>
        <v>0</v>
      </c>
      <c r="AX16" s="20">
        <f t="shared" si="25"/>
        <v>0</v>
      </c>
      <c r="AY16" s="20">
        <f t="shared" si="25"/>
        <v>6.8999999999999999E-3</v>
      </c>
      <c r="AZ16" s="20">
        <f t="shared" si="25"/>
        <v>-5.0000000000000044E-4</v>
      </c>
      <c r="BA16" s="20">
        <f t="shared" si="25"/>
        <v>-3.5999999999999999E-3</v>
      </c>
      <c r="BB16" s="20">
        <f t="shared" si="25"/>
        <v>-3.1699999999999992E-2</v>
      </c>
      <c r="BC16" s="20">
        <f t="shared" si="25"/>
        <v>1.7399999999999999E-2</v>
      </c>
      <c r="BD16" s="20">
        <f t="shared" si="25"/>
        <v>0</v>
      </c>
      <c r="BE16" s="20">
        <f t="shared" si="25"/>
        <v>0</v>
      </c>
      <c r="BF16" s="20">
        <f t="shared" si="25"/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6">SUM(CU2,CU10:CU15)</f>
        <v>-9.9000000000000008E-3</v>
      </c>
      <c r="CV16" s="20">
        <f t="shared" si="26"/>
        <v>2.2199999999999998E-2</v>
      </c>
      <c r="CW16" s="20">
        <f t="shared" si="26"/>
        <v>-6.1999999999999989E-3</v>
      </c>
      <c r="CX16" s="20">
        <f t="shared" si="26"/>
        <v>-9.2999999999999992E-3</v>
      </c>
      <c r="CY16" s="20">
        <f t="shared" si="26"/>
        <v>0</v>
      </c>
      <c r="CZ16" s="20">
        <f t="shared" si="26"/>
        <v>0</v>
      </c>
      <c r="DA16" s="20">
        <f t="shared" si="26"/>
        <v>-4.0000000000000001E-3</v>
      </c>
      <c r="DB16" s="20">
        <f t="shared" ref="DB16:DR16" si="27">SUM(DB2,DB10:DB15)</f>
        <v>2.2899999999999997E-2</v>
      </c>
      <c r="DC16" s="20">
        <f t="shared" si="27"/>
        <v>-3.32E-2</v>
      </c>
      <c r="DD16" s="20">
        <f t="shared" si="27"/>
        <v>1.1900000000000001E-2</v>
      </c>
      <c r="DE16" s="20">
        <f t="shared" si="27"/>
        <v>-2.1400000000000002E-2</v>
      </c>
      <c r="DF16" s="20">
        <f t="shared" si="27"/>
        <v>0</v>
      </c>
      <c r="DG16" s="20">
        <f t="shared" si="27"/>
        <v>0</v>
      </c>
      <c r="DH16" s="20">
        <f t="shared" si="27"/>
        <v>1.83E-2</v>
      </c>
      <c r="DI16" s="20">
        <f t="shared" si="27"/>
        <v>-5.7000000000000002E-3</v>
      </c>
      <c r="DJ16" s="20">
        <f t="shared" si="27"/>
        <v>4.2000000000000006E-3</v>
      </c>
      <c r="DK16" s="20">
        <f t="shared" si="27"/>
        <v>2.01E-2</v>
      </c>
      <c r="DL16" s="20">
        <f t="shared" si="27"/>
        <v>-2.06E-2</v>
      </c>
      <c r="DM16" s="20">
        <f t="shared" si="27"/>
        <v>0</v>
      </c>
      <c r="DN16" s="20">
        <f t="shared" si="27"/>
        <v>0</v>
      </c>
      <c r="DO16" s="20">
        <f t="shared" si="27"/>
        <v>1.0100000000000001E-2</v>
      </c>
      <c r="DP16" s="20">
        <f t="shared" si="27"/>
        <v>-4.9999999999999958E-4</v>
      </c>
      <c r="DQ16" s="20">
        <f t="shared" si="27"/>
        <v>2.8999999999999998E-3</v>
      </c>
      <c r="DR16" s="20">
        <f t="shared" si="27"/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28">SUM(EQ2,EQ10:EQ15)</f>
        <v>-4.6999999999999993E-3</v>
      </c>
      <c r="ER16" s="20">
        <f t="shared" si="28"/>
        <v>1.9299999999999998E-2</v>
      </c>
      <c r="ES16" s="20">
        <f t="shared" si="28"/>
        <v>-5.2600000000000001E-2</v>
      </c>
      <c r="ET16" s="20">
        <f t="shared" si="28"/>
        <v>1.0700000000000001E-2</v>
      </c>
      <c r="EU16" s="20">
        <f t="shared" si="28"/>
        <v>0</v>
      </c>
      <c r="EV16" s="20">
        <f t="shared" si="28"/>
        <v>0</v>
      </c>
      <c r="EW16" s="20">
        <f t="shared" si="28"/>
        <v>1.0700000000000001E-2</v>
      </c>
      <c r="EX16" s="20">
        <f t="shared" ref="EX16:FN16" si="29">SUM(EX2,EX10:EX15)</f>
        <v>0</v>
      </c>
      <c r="EY16" s="20">
        <f t="shared" si="29"/>
        <v>0</v>
      </c>
      <c r="EZ16" s="20">
        <f t="shared" si="29"/>
        <v>0</v>
      </c>
      <c r="FA16" s="20">
        <f t="shared" si="29"/>
        <v>0</v>
      </c>
      <c r="FB16" s="20">
        <f t="shared" si="29"/>
        <v>0</v>
      </c>
      <c r="FC16" s="20">
        <f t="shared" si="29"/>
        <v>0</v>
      </c>
      <c r="FD16" s="20">
        <f t="shared" si="29"/>
        <v>0</v>
      </c>
      <c r="FE16" s="20">
        <f t="shared" si="29"/>
        <v>0</v>
      </c>
      <c r="FF16" s="20">
        <f t="shared" si="29"/>
        <v>0</v>
      </c>
      <c r="FG16" s="20">
        <f t="shared" si="29"/>
        <v>0</v>
      </c>
      <c r="FH16" s="20">
        <f t="shared" si="29"/>
        <v>0</v>
      </c>
      <c r="FI16" s="20">
        <f t="shared" si="29"/>
        <v>0</v>
      </c>
      <c r="FJ16" s="20">
        <f t="shared" si="29"/>
        <v>0</v>
      </c>
      <c r="FK16" s="20">
        <f t="shared" si="29"/>
        <v>0</v>
      </c>
      <c r="FL16" s="20">
        <f t="shared" si="29"/>
        <v>0</v>
      </c>
      <c r="FM16" s="20">
        <f t="shared" si="29"/>
        <v>0</v>
      </c>
      <c r="FN16" s="20">
        <f t="shared" si="29"/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-5.2600000000000001E-2</v>
      </c>
      <c r="FS16" s="16">
        <f t="shared" si="7"/>
        <v>-4.9032258064516147E-4</v>
      </c>
      <c r="FT16" s="16">
        <f t="shared" si="8"/>
        <v>1.9299999999999998E-2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0">SUM(HI2,HI10:HI15)</f>
        <v>0</v>
      </c>
      <c r="HJ16" s="20">
        <f t="shared" si="30"/>
        <v>0</v>
      </c>
      <c r="HK16" s="20">
        <f t="shared" si="30"/>
        <v>0</v>
      </c>
      <c r="HL16" s="20">
        <f t="shared" si="30"/>
        <v>0</v>
      </c>
      <c r="HM16" s="20">
        <f t="shared" si="30"/>
        <v>0</v>
      </c>
      <c r="HN16" s="20">
        <f t="shared" si="30"/>
        <v>0</v>
      </c>
      <c r="HO16" s="20">
        <f t="shared" si="30"/>
        <v>0</v>
      </c>
      <c r="HP16" s="20">
        <f t="shared" ref="HP16:IF16" si="31">SUM(HP2,HP10:HP15)</f>
        <v>0</v>
      </c>
      <c r="HQ16" s="20">
        <f t="shared" si="31"/>
        <v>0</v>
      </c>
      <c r="HR16" s="20">
        <f t="shared" si="31"/>
        <v>0</v>
      </c>
      <c r="HS16" s="20">
        <f t="shared" si="31"/>
        <v>0</v>
      </c>
      <c r="HT16" s="20">
        <f t="shared" si="31"/>
        <v>0</v>
      </c>
      <c r="HU16" s="20">
        <f t="shared" si="31"/>
        <v>0</v>
      </c>
      <c r="HV16" s="20">
        <f t="shared" si="31"/>
        <v>0</v>
      </c>
      <c r="HW16" s="20">
        <f t="shared" si="31"/>
        <v>0</v>
      </c>
      <c r="HX16" s="20">
        <f t="shared" si="31"/>
        <v>0</v>
      </c>
      <c r="HY16" s="20">
        <f t="shared" si="31"/>
        <v>0</v>
      </c>
      <c r="HZ16" s="20">
        <f t="shared" si="31"/>
        <v>0</v>
      </c>
      <c r="IA16" s="20">
        <f t="shared" si="31"/>
        <v>0</v>
      </c>
      <c r="IB16" s="20">
        <f t="shared" si="31"/>
        <v>0</v>
      </c>
      <c r="IC16" s="20">
        <f t="shared" si="31"/>
        <v>0</v>
      </c>
      <c r="ID16" s="20">
        <f t="shared" si="31"/>
        <v>0</v>
      </c>
      <c r="IE16" s="20">
        <f t="shared" si="31"/>
        <v>0</v>
      </c>
      <c r="IF16" s="20">
        <f t="shared" si="31"/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>
        <v>1E-4</v>
      </c>
      <c r="ES17" s="6">
        <v>-2.0000000000000001E-4</v>
      </c>
      <c r="ET17" s="6">
        <v>-8.5000000000000006E-3</v>
      </c>
      <c r="EU17" s="6"/>
      <c r="EV17" s="14"/>
      <c r="EW17" s="356">
        <v>-1.9E-3</v>
      </c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-8.5000000000000006E-3</v>
      </c>
      <c r="FS17" s="22">
        <f t="shared" si="7"/>
        <v>-1.2000000000000001E-3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>
        <v>-1.6999999999999999E-3</v>
      </c>
      <c r="ES18" s="6">
        <v>-8.2000000000000007E-3</v>
      </c>
      <c r="ET18" s="6">
        <v>-8.5000000000000006E-3</v>
      </c>
      <c r="EU18" s="6"/>
      <c r="EV18" s="8"/>
      <c r="EW18" s="356">
        <v>-2.0999999999999999E-3</v>
      </c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-8.5000000000000006E-3</v>
      </c>
      <c r="FS18" s="22">
        <f t="shared" si="7"/>
        <v>-2.8714285714285721E-3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>
        <v>7.1999999999999998E-3</v>
      </c>
      <c r="ES19" s="6">
        <v>-4.1999999999999997E-3</v>
      </c>
      <c r="ET19" s="6">
        <v>-9.4000000000000004E-3</v>
      </c>
      <c r="EU19" s="6"/>
      <c r="EV19" s="8"/>
      <c r="EW19" s="356">
        <v>-1.6999999999999999E-3</v>
      </c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-9.4000000000000004E-3</v>
      </c>
      <c r="FS19" s="22">
        <f t="shared" si="7"/>
        <v>-1.6000000000000001E-3</v>
      </c>
      <c r="FT19" s="22">
        <f t="shared" si="8"/>
        <v>7.1999999999999998E-3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>
        <v>3.5000000000000001E-3</v>
      </c>
      <c r="ES20" s="6">
        <v>-4.7000000000000002E-3</v>
      </c>
      <c r="ET20" s="6">
        <v>-1.24E-2</v>
      </c>
      <c r="EU20" s="6"/>
      <c r="EV20" s="8"/>
      <c r="EW20" s="356">
        <v>-2.5999999999999999E-3</v>
      </c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-1.24E-2</v>
      </c>
      <c r="FS20" s="22">
        <f t="shared" si="7"/>
        <v>-2.9571428571428565E-3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>
        <v>6.0000000000000001E-3</v>
      </c>
      <c r="ES21" s="6">
        <v>-5.4999999999999997E-3</v>
      </c>
      <c r="ET21" s="6">
        <v>-7.4999999999999997E-3</v>
      </c>
      <c r="EU21" s="6"/>
      <c r="EV21" s="9"/>
      <c r="EW21" s="356">
        <v>-1.6000000000000001E-3</v>
      </c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-7.4999999999999997E-3</v>
      </c>
      <c r="FS21" s="22">
        <f t="shared" si="7"/>
        <v>9.9999999999999978E-5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2">SUM(AI3, -AI10,AI17:AI21)</f>
        <v>0</v>
      </c>
      <c r="AJ22" s="25">
        <f t="shared" si="32"/>
        <v>0</v>
      </c>
      <c r="AK22" s="25">
        <f t="shared" si="32"/>
        <v>5.0999999999999995E-3</v>
      </c>
      <c r="AL22" s="25">
        <f t="shared" si="32"/>
        <v>-2.4400000000000002E-2</v>
      </c>
      <c r="AM22" s="25">
        <f t="shared" si="32"/>
        <v>6.0000000000000071E-4</v>
      </c>
      <c r="AN22" s="25">
        <f t="shared" si="32"/>
        <v>-4.1000000000000003E-3</v>
      </c>
      <c r="AO22" s="25">
        <f t="shared" si="32"/>
        <v>4.6100000000000002E-2</v>
      </c>
      <c r="AP22" s="25">
        <f t="shared" ref="AP22:AU22" si="33">SUM(AP3, -AP10,AP17:AP21)</f>
        <v>0</v>
      </c>
      <c r="AQ22" s="25">
        <f t="shared" si="33"/>
        <v>0</v>
      </c>
      <c r="AR22" s="25">
        <f t="shared" si="33"/>
        <v>1.72E-2</v>
      </c>
      <c r="AS22" s="25">
        <f t="shared" si="33"/>
        <v>1.5199999999999998E-2</v>
      </c>
      <c r="AT22" s="25">
        <f t="shared" si="33"/>
        <v>2.81E-2</v>
      </c>
      <c r="AU22" s="25">
        <f t="shared" si="33"/>
        <v>6.3699999999999993E-2</v>
      </c>
      <c r="AV22" s="25">
        <f t="shared" ref="AV22:BE22" si="34">SUM(AV3, -AV10,AV17:AV21)</f>
        <v>-4.53E-2</v>
      </c>
      <c r="AW22" s="25">
        <f t="shared" si="34"/>
        <v>0</v>
      </c>
      <c r="AX22" s="25">
        <f t="shared" si="34"/>
        <v>0</v>
      </c>
      <c r="AY22" s="25">
        <f t="shared" si="34"/>
        <v>1.5599999999999999E-2</v>
      </c>
      <c r="AZ22" s="25">
        <f t="shared" si="34"/>
        <v>4.3300000000000005E-2</v>
      </c>
      <c r="BA22" s="25">
        <f t="shared" si="34"/>
        <v>5.1900000000000002E-2</v>
      </c>
      <c r="BB22" s="25">
        <f t="shared" si="34"/>
        <v>1.6100000000000003E-2</v>
      </c>
      <c r="BC22" s="25">
        <f t="shared" si="34"/>
        <v>2.5200000000000004E-2</v>
      </c>
      <c r="BD22" s="25">
        <f t="shared" si="34"/>
        <v>0</v>
      </c>
      <c r="BE22" s="25">
        <f t="shared" si="34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5">SUM(CQ3, -CQ10,CQ17:CQ21)</f>
        <v>-2.4000000000000007E-3</v>
      </c>
      <c r="CR22" s="25">
        <f t="shared" si="35"/>
        <v>0</v>
      </c>
      <c r="CS22" s="25">
        <f t="shared" si="35"/>
        <v>0</v>
      </c>
      <c r="CT22" s="25">
        <f t="shared" si="35"/>
        <v>-7.4000000000000003E-3</v>
      </c>
      <c r="CU22" s="25">
        <f t="shared" si="35"/>
        <v>-3.9699999999999999E-2</v>
      </c>
      <c r="CV22" s="25">
        <f t="shared" si="35"/>
        <v>4.5400000000000003E-2</v>
      </c>
      <c r="CW22" s="25">
        <f t="shared" si="35"/>
        <v>2.3400000000000001E-2</v>
      </c>
      <c r="CX22" s="25">
        <f t="shared" si="35"/>
        <v>-8.9000000000000017E-3</v>
      </c>
      <c r="CY22" s="25">
        <f t="shared" si="35"/>
        <v>0</v>
      </c>
      <c r="CZ22" s="25">
        <f t="shared" si="35"/>
        <v>0</v>
      </c>
      <c r="DA22" s="25">
        <f t="shared" si="35"/>
        <v>-2.1999999999999999E-2</v>
      </c>
      <c r="DB22" s="25">
        <f t="shared" ref="DB22:DR22" si="36">SUM(DB3, -DB10,DB17:DB21)</f>
        <v>1.0199999999999999E-2</v>
      </c>
      <c r="DC22" s="25">
        <f t="shared" si="36"/>
        <v>-1.7000000000000001E-2</v>
      </c>
      <c r="DD22" s="25">
        <f t="shared" si="36"/>
        <v>-4.0900000000000006E-2</v>
      </c>
      <c r="DE22" s="25">
        <f t="shared" si="36"/>
        <v>3.5800000000000005E-2</v>
      </c>
      <c r="DF22" s="25">
        <f t="shared" si="36"/>
        <v>0</v>
      </c>
      <c r="DG22" s="25">
        <f t="shared" si="36"/>
        <v>0</v>
      </c>
      <c r="DH22" s="25">
        <f t="shared" si="36"/>
        <v>2.1600000000000001E-2</v>
      </c>
      <c r="DI22" s="25">
        <f t="shared" si="36"/>
        <v>5.79E-2</v>
      </c>
      <c r="DJ22" s="25">
        <f t="shared" si="36"/>
        <v>-3.6000000000000003E-3</v>
      </c>
      <c r="DK22" s="25">
        <f t="shared" si="36"/>
        <v>1.2E-2</v>
      </c>
      <c r="DL22" s="25">
        <f t="shared" si="36"/>
        <v>-9.8999999999999991E-3</v>
      </c>
      <c r="DM22" s="25">
        <f t="shared" si="36"/>
        <v>0</v>
      </c>
      <c r="DN22" s="25">
        <f t="shared" si="36"/>
        <v>0</v>
      </c>
      <c r="DO22" s="25">
        <f t="shared" si="36"/>
        <v>1.9300000000000001E-2</v>
      </c>
      <c r="DP22" s="25">
        <f t="shared" si="36"/>
        <v>6.9399999999999989E-2</v>
      </c>
      <c r="DQ22" s="25">
        <f t="shared" si="36"/>
        <v>4.9200000000000001E-2</v>
      </c>
      <c r="DR22" s="25">
        <f t="shared" si="36"/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37">SUM(EM3, -EM10,EM17:EM21)</f>
        <v>-4.7999999999999996E-3</v>
      </c>
      <c r="EN22" s="25">
        <f t="shared" si="37"/>
        <v>0</v>
      </c>
      <c r="EO22" s="25">
        <f t="shared" si="37"/>
        <v>0</v>
      </c>
      <c r="EP22" s="25">
        <f t="shared" si="37"/>
        <v>-1.5000000000000001E-2</v>
      </c>
      <c r="EQ22" s="25">
        <f t="shared" si="37"/>
        <v>1.8700000000000001E-2</v>
      </c>
      <c r="ER22" s="25">
        <f t="shared" si="37"/>
        <v>1.3900000000000001E-2</v>
      </c>
      <c r="ES22" s="25">
        <f t="shared" si="37"/>
        <v>-2.6299999999999997E-2</v>
      </c>
      <c r="ET22" s="25">
        <f t="shared" si="37"/>
        <v>-6.0499999999999998E-2</v>
      </c>
      <c r="EU22" s="25">
        <f t="shared" si="37"/>
        <v>0</v>
      </c>
      <c r="EV22" s="25">
        <f t="shared" si="37"/>
        <v>0</v>
      </c>
      <c r="EW22" s="25">
        <f t="shared" si="37"/>
        <v>-1.55E-2</v>
      </c>
      <c r="EX22" s="25">
        <f t="shared" ref="EX22:FN22" si="38">SUM(EX3, -EX10,EX17:EX21)</f>
        <v>0</v>
      </c>
      <c r="EY22" s="25">
        <f t="shared" si="38"/>
        <v>0</v>
      </c>
      <c r="EZ22" s="25">
        <f t="shared" si="38"/>
        <v>0</v>
      </c>
      <c r="FA22" s="25">
        <f t="shared" si="38"/>
        <v>0</v>
      </c>
      <c r="FB22" s="25">
        <f t="shared" si="38"/>
        <v>0</v>
      </c>
      <c r="FC22" s="25">
        <f t="shared" si="38"/>
        <v>0</v>
      </c>
      <c r="FD22" s="25">
        <f t="shared" si="38"/>
        <v>0</v>
      </c>
      <c r="FE22" s="25">
        <f t="shared" si="38"/>
        <v>0</v>
      </c>
      <c r="FF22" s="25">
        <f t="shared" si="38"/>
        <v>0</v>
      </c>
      <c r="FG22" s="25">
        <f t="shared" si="38"/>
        <v>0</v>
      </c>
      <c r="FH22" s="25">
        <f t="shared" si="38"/>
        <v>0</v>
      </c>
      <c r="FI22" s="25">
        <f t="shared" si="38"/>
        <v>0</v>
      </c>
      <c r="FJ22" s="25">
        <f t="shared" si="38"/>
        <v>0</v>
      </c>
      <c r="FK22" s="25">
        <f t="shared" si="38"/>
        <v>0</v>
      </c>
      <c r="FL22" s="25">
        <f t="shared" si="38"/>
        <v>0</v>
      </c>
      <c r="FM22" s="25">
        <f t="shared" si="38"/>
        <v>0</v>
      </c>
      <c r="FN22" s="25">
        <f t="shared" si="38"/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-6.0499999999999998E-2</v>
      </c>
      <c r="FS22" s="22">
        <f t="shared" si="7"/>
        <v>-2.8870967741935483E-3</v>
      </c>
      <c r="FT22" s="22">
        <f t="shared" si="8"/>
        <v>1.8700000000000001E-2</v>
      </c>
      <c r="HC22" s="23" t="s">
        <v>56</v>
      </c>
      <c r="HD22" s="24"/>
      <c r="HE22" s="25">
        <f t="shared" ref="HE22:HO22" si="39">SUM(HE3, -HE10,HE17:HE21)</f>
        <v>0</v>
      </c>
      <c r="HF22" s="25">
        <f t="shared" si="39"/>
        <v>0</v>
      </c>
      <c r="HG22" s="25">
        <f t="shared" si="39"/>
        <v>0</v>
      </c>
      <c r="HH22" s="25">
        <f t="shared" si="39"/>
        <v>0</v>
      </c>
      <c r="HI22" s="25">
        <f t="shared" si="39"/>
        <v>0</v>
      </c>
      <c r="HJ22" s="25">
        <f t="shared" si="39"/>
        <v>0</v>
      </c>
      <c r="HK22" s="25">
        <f t="shared" si="39"/>
        <v>0</v>
      </c>
      <c r="HL22" s="25">
        <f t="shared" si="39"/>
        <v>0</v>
      </c>
      <c r="HM22" s="25">
        <f t="shared" si="39"/>
        <v>0</v>
      </c>
      <c r="HN22" s="25">
        <f t="shared" si="39"/>
        <v>0</v>
      </c>
      <c r="HO22" s="25">
        <f t="shared" si="39"/>
        <v>0</v>
      </c>
      <c r="HP22" s="25">
        <f t="shared" ref="HP22:IF22" si="40">SUM(HP3, -HP10,HP17:HP21)</f>
        <v>0</v>
      </c>
      <c r="HQ22" s="25">
        <f t="shared" si="40"/>
        <v>0</v>
      </c>
      <c r="HR22" s="25">
        <f t="shared" si="40"/>
        <v>0</v>
      </c>
      <c r="HS22" s="25">
        <f t="shared" si="40"/>
        <v>0</v>
      </c>
      <c r="HT22" s="25">
        <f t="shared" si="40"/>
        <v>0</v>
      </c>
      <c r="HU22" s="25">
        <f t="shared" si="40"/>
        <v>0</v>
      </c>
      <c r="HV22" s="25">
        <f t="shared" si="40"/>
        <v>0</v>
      </c>
      <c r="HW22" s="25">
        <f t="shared" si="40"/>
        <v>0</v>
      </c>
      <c r="HX22" s="25">
        <f t="shared" si="40"/>
        <v>0</v>
      </c>
      <c r="HY22" s="25">
        <f t="shared" si="40"/>
        <v>0</v>
      </c>
      <c r="HZ22" s="25">
        <f t="shared" si="40"/>
        <v>0</v>
      </c>
      <c r="IA22" s="25">
        <f t="shared" si="40"/>
        <v>0</v>
      </c>
      <c r="IB22" s="25">
        <f t="shared" si="40"/>
        <v>0</v>
      </c>
      <c r="IC22" s="25">
        <f t="shared" si="40"/>
        <v>0</v>
      </c>
      <c r="ID22" s="25">
        <f t="shared" si="40"/>
        <v>0</v>
      </c>
      <c r="IE22" s="25">
        <f t="shared" si="40"/>
        <v>0</v>
      </c>
      <c r="IF22" s="25">
        <f t="shared" si="40"/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>
        <v>-1.9E-3</v>
      </c>
      <c r="ES23" s="6">
        <v>-8.0000000000000002E-3</v>
      </c>
      <c r="ET23" s="6">
        <v>5.0000000000000001E-4</v>
      </c>
      <c r="EU23" s="6"/>
      <c r="EV23" s="14"/>
      <c r="EW23" s="356">
        <v>-2.0000000000000001E-4</v>
      </c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-8.0000000000000002E-3</v>
      </c>
      <c r="FS23" s="26">
        <f t="shared" si="7"/>
        <v>-1.3857142857142855E-3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>
        <v>-6.7000000000000002E-3</v>
      </c>
      <c r="ES24" s="6">
        <v>4.4000000000000003E-3</v>
      </c>
      <c r="ET24" s="6">
        <v>1E-3</v>
      </c>
      <c r="EU24" s="6"/>
      <c r="EV24" s="8"/>
      <c r="EW24" s="356">
        <v>1E-4</v>
      </c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-6.7000000000000002E-3</v>
      </c>
      <c r="FS24" s="26">
        <f t="shared" si="7"/>
        <v>5.7142857142857147E-4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>
        <v>-3.7000000000000002E-3</v>
      </c>
      <c r="ES25" s="6">
        <v>4.4000000000000003E-3</v>
      </c>
      <c r="ET25" s="6">
        <v>4.1000000000000003E-3</v>
      </c>
      <c r="EU25" s="6"/>
      <c r="EV25" s="8"/>
      <c r="EW25" s="356">
        <v>1E-3</v>
      </c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-3.7000000000000002E-3</v>
      </c>
      <c r="FS25" s="26">
        <f t="shared" si="7"/>
        <v>1.6714285714285718E-3</v>
      </c>
      <c r="FT25" s="26">
        <f t="shared" si="8"/>
        <v>4.4000000000000003E-3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>
        <v>-5.8999999999999999E-3</v>
      </c>
      <c r="ES26" s="6">
        <v>5.4000000000000003E-3</v>
      </c>
      <c r="ET26" s="6">
        <v>-2.9999999999999997E-4</v>
      </c>
      <c r="EU26" s="6"/>
      <c r="EV26" s="9"/>
      <c r="EW26" s="356">
        <v>4.0000000000000002E-4</v>
      </c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-1.1285714285714287E-3</v>
      </c>
      <c r="FT26" s="26">
        <f t="shared" si="8"/>
        <v>5.4000000000000003E-3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1">SUM( -AI4, -AI11, -AI17,AI23, -AI24, -AI25, -AI26)</f>
        <v>0</v>
      </c>
      <c r="AJ27" s="29">
        <f t="shared" si="41"/>
        <v>0</v>
      </c>
      <c r="AK27" s="29">
        <f t="shared" si="41"/>
        <v>2.8800000000000003E-2</v>
      </c>
      <c r="AL27" s="29">
        <f t="shared" si="41"/>
        <v>0</v>
      </c>
      <c r="AM27" s="29">
        <f t="shared" si="41"/>
        <v>1.03E-2</v>
      </c>
      <c r="AN27" s="29">
        <f t="shared" si="41"/>
        <v>-6.2200000000000005E-2</v>
      </c>
      <c r="AO27" s="29">
        <f t="shared" si="41"/>
        <v>-1.11E-2</v>
      </c>
      <c r="AP27" s="29">
        <f t="shared" ref="AP27:BA27" si="42">SUM( -AP4, -AP11, -AP17,AP23, -AP24, -AP25, -AP26)</f>
        <v>0</v>
      </c>
      <c r="AQ27" s="29">
        <f t="shared" si="42"/>
        <v>0</v>
      </c>
      <c r="AR27" s="29">
        <f t="shared" si="42"/>
        <v>1.7999999999999999E-2</v>
      </c>
      <c r="AS27" s="29">
        <f t="shared" si="42"/>
        <v>-3.8899999999999997E-2</v>
      </c>
      <c r="AT27" s="29">
        <f t="shared" si="42"/>
        <v>-6.2000000000000006E-3</v>
      </c>
      <c r="AU27" s="29">
        <f t="shared" si="42"/>
        <v>-3.3200000000000007E-2</v>
      </c>
      <c r="AV27" s="29">
        <f t="shared" si="42"/>
        <v>1.0699999999999999E-2</v>
      </c>
      <c r="AW27" s="29">
        <f t="shared" si="42"/>
        <v>0</v>
      </c>
      <c r="AX27" s="29">
        <f t="shared" si="42"/>
        <v>0</v>
      </c>
      <c r="AY27" s="29">
        <f t="shared" si="42"/>
        <v>-1.0699999999999999E-2</v>
      </c>
      <c r="AZ27" s="29">
        <f t="shared" si="42"/>
        <v>-1.4000000000000002E-3</v>
      </c>
      <c r="BA27" s="29">
        <f t="shared" si="42"/>
        <v>-1.1999999999999999E-3</v>
      </c>
      <c r="BB27" s="29">
        <f t="shared" ref="BB27:BI27" si="43">SUM( -BB4, -BB11, -BB17,BB23, -BB24, -BB25, -BB26)</f>
        <v>8.3999999999999995E-3</v>
      </c>
      <c r="BC27" s="29">
        <f t="shared" si="43"/>
        <v>-3.1600000000000003E-2</v>
      </c>
      <c r="BD27" s="29">
        <f t="shared" si="43"/>
        <v>0</v>
      </c>
      <c r="BE27" s="29">
        <f t="shared" si="43"/>
        <v>0</v>
      </c>
      <c r="BF27" s="29">
        <f t="shared" si="43"/>
        <v>1.5599999999999999E-2</v>
      </c>
      <c r="BG27" s="29">
        <f t="shared" si="43"/>
        <v>-1.2200000000000001E-2</v>
      </c>
      <c r="BH27" s="29">
        <f t="shared" si="43"/>
        <v>-3.9300000000000002E-2</v>
      </c>
      <c r="BI27" s="29">
        <f t="shared" si="43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44">SUM( -CQ4, -CQ11, -CQ17,CQ23, -CQ24, -CQ25, -CQ26)</f>
        <v>4.8000000000000004E-3</v>
      </c>
      <c r="CR27" s="29">
        <f t="shared" si="44"/>
        <v>0</v>
      </c>
      <c r="CS27" s="29">
        <f t="shared" si="44"/>
        <v>0</v>
      </c>
      <c r="CT27" s="29">
        <f t="shared" si="44"/>
        <v>-4.1000000000000003E-3</v>
      </c>
      <c r="CU27" s="29">
        <f t="shared" si="44"/>
        <v>-6.5000000000000006E-3</v>
      </c>
      <c r="CV27" s="29">
        <f t="shared" si="44"/>
        <v>2.8000000000000001E-2</v>
      </c>
      <c r="CW27" s="29">
        <f t="shared" si="44"/>
        <v>8.3000000000000001E-3</v>
      </c>
      <c r="CX27" s="29">
        <f t="shared" si="44"/>
        <v>1.4899999999999997E-2</v>
      </c>
      <c r="CY27" s="29">
        <f t="shared" si="44"/>
        <v>0</v>
      </c>
      <c r="CZ27" s="29">
        <f t="shared" si="44"/>
        <v>0</v>
      </c>
      <c r="DA27" s="29">
        <f t="shared" si="44"/>
        <v>-3.5000000000000001E-3</v>
      </c>
      <c r="DB27" s="29">
        <f t="shared" ref="DB27:DM27" si="45">SUM( -DB4, -DB11, -DB17,DB23, -DB24, -DB25, -DB26)</f>
        <v>-3.5700000000000003E-2</v>
      </c>
      <c r="DC27" s="29">
        <f t="shared" si="45"/>
        <v>-1.1600000000000001E-2</v>
      </c>
      <c r="DD27" s="29">
        <f t="shared" si="45"/>
        <v>1.8800000000000001E-2</v>
      </c>
      <c r="DE27" s="29">
        <f t="shared" si="45"/>
        <v>-1.9199999999999998E-2</v>
      </c>
      <c r="DF27" s="29">
        <f t="shared" si="45"/>
        <v>0</v>
      </c>
      <c r="DG27" s="29">
        <f t="shared" si="45"/>
        <v>0</v>
      </c>
      <c r="DH27" s="29">
        <f t="shared" si="45"/>
        <v>5.0000000000000001E-3</v>
      </c>
      <c r="DI27" s="29">
        <f t="shared" si="45"/>
        <v>-4.3E-3</v>
      </c>
      <c r="DJ27" s="29">
        <f t="shared" si="45"/>
        <v>5.6000000000000008E-3</v>
      </c>
      <c r="DK27" s="29">
        <f t="shared" si="45"/>
        <v>1.7500000000000002E-2</v>
      </c>
      <c r="DL27" s="29">
        <f t="shared" si="45"/>
        <v>-1.6400000000000001E-2</v>
      </c>
      <c r="DM27" s="29">
        <f t="shared" si="45"/>
        <v>0</v>
      </c>
      <c r="DN27" s="29">
        <f t="shared" ref="DN27:DU27" si="46">SUM( -DN4, -DN11, -DN17,DN23, -DN24, -DN25, -DN26)</f>
        <v>0</v>
      </c>
      <c r="DO27" s="29">
        <f t="shared" si="46"/>
        <v>-1.2100000000000003E-2</v>
      </c>
      <c r="DP27" s="29">
        <f t="shared" si="46"/>
        <v>-2.0199999999999999E-2</v>
      </c>
      <c r="DQ27" s="29">
        <f t="shared" si="46"/>
        <v>2.0999999999999999E-3</v>
      </c>
      <c r="DR27" s="29">
        <f t="shared" si="46"/>
        <v>4.2599999999999999E-2</v>
      </c>
      <c r="DS27" s="29">
        <f t="shared" si="46"/>
        <v>0</v>
      </c>
      <c r="DT27" s="29">
        <f t="shared" si="46"/>
        <v>0</v>
      </c>
      <c r="DU27" s="29">
        <f t="shared" si="46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47">SUM( -EM4, -EM11, -EM17,EM23, -EM24, -EM25, -EM26)</f>
        <v>1.5300000000000001E-2</v>
      </c>
      <c r="EN27" s="29">
        <f t="shared" si="47"/>
        <v>0</v>
      </c>
      <c r="EO27" s="29">
        <f t="shared" si="47"/>
        <v>0</v>
      </c>
      <c r="EP27" s="29">
        <f t="shared" si="47"/>
        <v>-2.0999999999999999E-3</v>
      </c>
      <c r="EQ27" s="29">
        <f t="shared" si="47"/>
        <v>-2.64E-2</v>
      </c>
      <c r="ER27" s="29">
        <f t="shared" si="47"/>
        <v>1.2500000000000001E-2</v>
      </c>
      <c r="ES27" s="29">
        <f t="shared" si="47"/>
        <v>-2.4899999999999999E-2</v>
      </c>
      <c r="ET27" s="29">
        <f t="shared" si="47"/>
        <v>6.5999999999999991E-3</v>
      </c>
      <c r="EU27" s="29">
        <f t="shared" si="47"/>
        <v>0</v>
      </c>
      <c r="EV27" s="29">
        <f t="shared" si="47"/>
        <v>0</v>
      </c>
      <c r="EW27" s="29">
        <f t="shared" si="47"/>
        <v>-1.9000000000000004E-3</v>
      </c>
      <c r="EX27" s="29">
        <f t="shared" ref="EX27:FI27" si="48">SUM( -EX4, -EX11, -EX17,EX23, -EX24, -EX25, -EX26)</f>
        <v>0</v>
      </c>
      <c r="EY27" s="29">
        <f t="shared" si="48"/>
        <v>0</v>
      </c>
      <c r="EZ27" s="29">
        <f t="shared" si="48"/>
        <v>0</v>
      </c>
      <c r="FA27" s="29">
        <f t="shared" si="48"/>
        <v>0</v>
      </c>
      <c r="FB27" s="29">
        <f t="shared" si="48"/>
        <v>0</v>
      </c>
      <c r="FC27" s="29">
        <f t="shared" si="48"/>
        <v>0</v>
      </c>
      <c r="FD27" s="29">
        <f t="shared" si="48"/>
        <v>0</v>
      </c>
      <c r="FE27" s="29">
        <f t="shared" si="48"/>
        <v>0</v>
      </c>
      <c r="FF27" s="29">
        <f t="shared" si="48"/>
        <v>0</v>
      </c>
      <c r="FG27" s="29">
        <f t="shared" si="48"/>
        <v>0</v>
      </c>
      <c r="FH27" s="29">
        <f t="shared" si="48"/>
        <v>0</v>
      </c>
      <c r="FI27" s="29">
        <f t="shared" si="48"/>
        <v>0</v>
      </c>
      <c r="FJ27" s="29">
        <f t="shared" ref="FJ27:FQ27" si="49">SUM( -FJ4, -FJ11, -FJ17,FJ23, -FJ24, -FJ25, -FJ26)</f>
        <v>0</v>
      </c>
      <c r="FK27" s="29">
        <f t="shared" si="49"/>
        <v>0</v>
      </c>
      <c r="FL27" s="29">
        <f t="shared" si="49"/>
        <v>0</v>
      </c>
      <c r="FM27" s="29">
        <f t="shared" si="49"/>
        <v>0</v>
      </c>
      <c r="FN27" s="29">
        <f t="shared" si="49"/>
        <v>0</v>
      </c>
      <c r="FO27" s="29">
        <f t="shared" si="49"/>
        <v>0</v>
      </c>
      <c r="FP27" s="29">
        <f t="shared" si="49"/>
        <v>0</v>
      </c>
      <c r="FQ27" s="29">
        <f t="shared" si="49"/>
        <v>0</v>
      </c>
      <c r="FR27" s="26">
        <f t="shared" si="6"/>
        <v>-2.64E-2</v>
      </c>
      <c r="FS27" s="26">
        <f t="shared" si="7"/>
        <v>-6.7419354838709671E-4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0">SUM( -HE4, -HE11, -HE17,HE23, -HE24, -HE25, -HE26)</f>
        <v>0</v>
      </c>
      <c r="HF27" s="29">
        <f t="shared" si="50"/>
        <v>0</v>
      </c>
      <c r="HG27" s="29">
        <f t="shared" si="50"/>
        <v>0</v>
      </c>
      <c r="HH27" s="29">
        <f t="shared" si="50"/>
        <v>0</v>
      </c>
      <c r="HI27" s="29">
        <f t="shared" si="50"/>
        <v>0</v>
      </c>
      <c r="HJ27" s="29">
        <f t="shared" si="50"/>
        <v>0</v>
      </c>
      <c r="HK27" s="29">
        <f t="shared" si="50"/>
        <v>0</v>
      </c>
      <c r="HL27" s="29">
        <f t="shared" si="50"/>
        <v>0</v>
      </c>
      <c r="HM27" s="29">
        <f t="shared" si="50"/>
        <v>0</v>
      </c>
      <c r="HN27" s="29">
        <f t="shared" si="50"/>
        <v>0</v>
      </c>
      <c r="HO27" s="29">
        <f t="shared" si="50"/>
        <v>0</v>
      </c>
      <c r="HP27" s="29">
        <f t="shared" ref="HP27:IA27" si="51">SUM( -HP4, -HP11, -HP17,HP23, -HP24, -HP25, -HP26)</f>
        <v>0</v>
      </c>
      <c r="HQ27" s="29">
        <f t="shared" si="51"/>
        <v>0</v>
      </c>
      <c r="HR27" s="29">
        <f t="shared" si="51"/>
        <v>0</v>
      </c>
      <c r="HS27" s="29">
        <f t="shared" si="51"/>
        <v>0</v>
      </c>
      <c r="HT27" s="29">
        <f t="shared" si="51"/>
        <v>0</v>
      </c>
      <c r="HU27" s="29">
        <f t="shared" si="51"/>
        <v>0</v>
      </c>
      <c r="HV27" s="29">
        <f t="shared" si="51"/>
        <v>0</v>
      </c>
      <c r="HW27" s="29">
        <f t="shared" si="51"/>
        <v>0</v>
      </c>
      <c r="HX27" s="29">
        <f t="shared" si="51"/>
        <v>0</v>
      </c>
      <c r="HY27" s="29">
        <f t="shared" si="51"/>
        <v>0</v>
      </c>
      <c r="HZ27" s="29">
        <f t="shared" si="51"/>
        <v>0</v>
      </c>
      <c r="IA27" s="29">
        <f t="shared" si="51"/>
        <v>0</v>
      </c>
      <c r="IB27" s="29">
        <f t="shared" ref="IB27:II27" si="52">SUM( -IB4, -IB11, -IB17,IB23, -IB24, -IB25, -IB26)</f>
        <v>0</v>
      </c>
      <c r="IC27" s="29">
        <f t="shared" si="52"/>
        <v>0</v>
      </c>
      <c r="ID27" s="29">
        <f t="shared" si="52"/>
        <v>0</v>
      </c>
      <c r="IE27" s="29">
        <f t="shared" si="52"/>
        <v>0</v>
      </c>
      <c r="IF27" s="29">
        <f t="shared" si="52"/>
        <v>0</v>
      </c>
      <c r="IG27" s="29">
        <f t="shared" si="52"/>
        <v>0</v>
      </c>
      <c r="IH27" s="29">
        <f t="shared" si="52"/>
        <v>0</v>
      </c>
      <c r="II27" s="29">
        <f t="shared" si="52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>
        <v>-8.3999999999999995E-3</v>
      </c>
      <c r="ES28" s="6">
        <v>-3.8999999999999998E-3</v>
      </c>
      <c r="ET28" s="6">
        <v>1E-3</v>
      </c>
      <c r="EU28" s="6"/>
      <c r="EV28" s="14"/>
      <c r="EW28" s="356">
        <v>2.0000000000000001E-4</v>
      </c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-8.3999999999999995E-3</v>
      </c>
      <c r="FS28" s="31">
        <f t="shared" si="7"/>
        <v>-9.7142857142857154E-4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>
        <v>-3.8E-3</v>
      </c>
      <c r="ES29" s="6">
        <v>-1E-4</v>
      </c>
      <c r="ET29" s="6">
        <v>-2.8999999999999998E-3</v>
      </c>
      <c r="EU29" s="6"/>
      <c r="EV29" s="8"/>
      <c r="EW29" s="356">
        <v>2.0000000000000001E-4</v>
      </c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-3.8E-3</v>
      </c>
      <c r="FS29" s="31">
        <f t="shared" si="7"/>
        <v>-9.1428571428571438E-4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>
        <v>-8.0000000000000004E-4</v>
      </c>
      <c r="ES30" s="6">
        <v>-1.4E-3</v>
      </c>
      <c r="ET30" s="6">
        <v>1.6999999999999999E-3</v>
      </c>
      <c r="EU30" s="6"/>
      <c r="EV30" s="9"/>
      <c r="EW30" s="356">
        <v>5.9999999999999995E-4</v>
      </c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-1.4E-3</v>
      </c>
      <c r="FS30" s="31">
        <f t="shared" si="7"/>
        <v>1.9428571428571431E-3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53">SUM(AI6, -AI13, -AI19,AI24,AI28:AI30)</f>
        <v>0</v>
      </c>
      <c r="AJ31" s="34">
        <f t="shared" si="53"/>
        <v>0</v>
      </c>
      <c r="AK31" s="34">
        <f>SUM(AK6, -AK13, -AK19,AK24,AK28:AK30)</f>
        <v>6.6999999999999994E-3</v>
      </c>
      <c r="AL31" s="34">
        <f t="shared" si="53"/>
        <v>6.1999999999999989E-3</v>
      </c>
      <c r="AM31" s="34">
        <f t="shared" si="53"/>
        <v>-1.0800000000000001E-2</v>
      </c>
      <c r="AN31" s="34">
        <f t="shared" si="53"/>
        <v>3.8899999999999997E-2</v>
      </c>
      <c r="AO31" s="34">
        <f t="shared" si="53"/>
        <v>1.8499999999999999E-2</v>
      </c>
      <c r="AP31" s="34">
        <f t="shared" ref="AP31:BF31" si="54">SUM(AP6, -AP13, -AP19,AP24,AP28:AP30)</f>
        <v>0</v>
      </c>
      <c r="AQ31" s="34">
        <f t="shared" si="54"/>
        <v>0</v>
      </c>
      <c r="AR31" s="34">
        <f t="shared" si="54"/>
        <v>-2.1500000000000002E-2</v>
      </c>
      <c r="AS31" s="34">
        <f t="shared" si="54"/>
        <v>1.8800000000000001E-2</v>
      </c>
      <c r="AT31" s="34">
        <f t="shared" si="54"/>
        <v>-1.7399999999999999E-2</v>
      </c>
      <c r="AU31" s="34">
        <f t="shared" si="54"/>
        <v>2.6500000000000003E-2</v>
      </c>
      <c r="AV31" s="34">
        <f t="shared" si="54"/>
        <v>-7.0999999999999995E-3</v>
      </c>
      <c r="AW31" s="34">
        <f t="shared" si="54"/>
        <v>0</v>
      </c>
      <c r="AX31" s="34">
        <f t="shared" si="54"/>
        <v>0</v>
      </c>
      <c r="AY31" s="34">
        <f t="shared" si="54"/>
        <v>1E-3</v>
      </c>
      <c r="AZ31" s="34">
        <f t="shared" si="54"/>
        <v>-4.19E-2</v>
      </c>
      <c r="BA31" s="34">
        <f t="shared" si="54"/>
        <v>9.0000000000000019E-4</v>
      </c>
      <c r="BB31" s="34">
        <f t="shared" si="54"/>
        <v>-3.4800000000000005E-2</v>
      </c>
      <c r="BC31" s="34">
        <f t="shared" si="54"/>
        <v>4.1200000000000001E-2</v>
      </c>
      <c r="BD31" s="34">
        <f t="shared" si="54"/>
        <v>0</v>
      </c>
      <c r="BE31" s="34">
        <f t="shared" si="54"/>
        <v>0</v>
      </c>
      <c r="BF31" s="34">
        <f t="shared" si="54"/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55">SUM(CU6, -CU13, -CU19,CU24,CU28:CU30)</f>
        <v>2.0199999999999999E-2</v>
      </c>
      <c r="CV31" s="34">
        <f t="shared" si="55"/>
        <v>-8.9900000000000008E-2</v>
      </c>
      <c r="CW31" s="34">
        <f t="shared" si="55"/>
        <v>8.3999999999999995E-3</v>
      </c>
      <c r="CX31" s="34">
        <f t="shared" si="55"/>
        <v>-1.6399999999999998E-2</v>
      </c>
      <c r="CY31" s="34">
        <f t="shared" si="55"/>
        <v>0</v>
      </c>
      <c r="CZ31" s="34">
        <f t="shared" si="55"/>
        <v>0</v>
      </c>
      <c r="DA31" s="34">
        <f t="shared" si="55"/>
        <v>0</v>
      </c>
      <c r="DB31" s="34">
        <f t="shared" ref="DB31:DR31" si="56">SUM(DB6, -DB13, -DB19,DB24,DB28:DB30)</f>
        <v>2.35E-2</v>
      </c>
      <c r="DC31" s="34">
        <f t="shared" si="56"/>
        <v>3.599999999999999E-3</v>
      </c>
      <c r="DD31" s="34">
        <f t="shared" si="56"/>
        <v>4.7000000000000002E-3</v>
      </c>
      <c r="DE31" s="34">
        <f t="shared" si="56"/>
        <v>2.06E-2</v>
      </c>
      <c r="DF31" s="34">
        <f t="shared" si="56"/>
        <v>0</v>
      </c>
      <c r="DG31" s="34">
        <f t="shared" si="56"/>
        <v>0</v>
      </c>
      <c r="DH31" s="34">
        <f t="shared" si="56"/>
        <v>-1.0200000000000001E-2</v>
      </c>
      <c r="DI31" s="34">
        <f t="shared" si="56"/>
        <v>9.5999999999999974E-3</v>
      </c>
      <c r="DJ31" s="34">
        <f t="shared" si="56"/>
        <v>4.3E-3</v>
      </c>
      <c r="DK31" s="34">
        <f t="shared" si="56"/>
        <v>-5.8900000000000001E-2</v>
      </c>
      <c r="DL31" s="34">
        <f t="shared" si="56"/>
        <v>2.1299999999999999E-2</v>
      </c>
      <c r="DM31" s="34">
        <f t="shared" si="56"/>
        <v>0</v>
      </c>
      <c r="DN31" s="34">
        <f t="shared" si="56"/>
        <v>0</v>
      </c>
      <c r="DO31" s="34">
        <f t="shared" si="56"/>
        <v>3.8600000000000002E-2</v>
      </c>
      <c r="DP31" s="34">
        <f t="shared" si="56"/>
        <v>-3.7999999999999987E-3</v>
      </c>
      <c r="DQ31" s="34">
        <f t="shared" si="56"/>
        <v>-3.61E-2</v>
      </c>
      <c r="DR31" s="34">
        <f t="shared" si="56"/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57">SUM(EQ6, -EQ13, -EQ19,EQ24,EQ28:EQ30)</f>
        <v>8.5000000000000006E-3</v>
      </c>
      <c r="ER31" s="34">
        <f t="shared" si="57"/>
        <v>-4.2000000000000003E-2</v>
      </c>
      <c r="ES31" s="34">
        <f t="shared" si="57"/>
        <v>8.4999999999999989E-3</v>
      </c>
      <c r="ET31" s="34">
        <f t="shared" si="57"/>
        <v>1.5100000000000002E-2</v>
      </c>
      <c r="EU31" s="34">
        <f t="shared" si="57"/>
        <v>0</v>
      </c>
      <c r="EV31" s="34">
        <f t="shared" si="57"/>
        <v>0</v>
      </c>
      <c r="EW31" s="34">
        <f t="shared" si="57"/>
        <v>1.0999999999999998E-3</v>
      </c>
      <c r="EX31" s="34">
        <f t="shared" ref="EX31:FN31" si="58">SUM(EX6, -EX13, -EX19,EX24,EX28:EX30)</f>
        <v>0</v>
      </c>
      <c r="EY31" s="34">
        <f t="shared" si="58"/>
        <v>0</v>
      </c>
      <c r="EZ31" s="34">
        <f t="shared" si="58"/>
        <v>0</v>
      </c>
      <c r="FA31" s="34">
        <f t="shared" si="58"/>
        <v>0</v>
      </c>
      <c r="FB31" s="34">
        <f t="shared" si="58"/>
        <v>0</v>
      </c>
      <c r="FC31" s="34">
        <f t="shared" si="58"/>
        <v>0</v>
      </c>
      <c r="FD31" s="34">
        <f t="shared" si="58"/>
        <v>0</v>
      </c>
      <c r="FE31" s="34">
        <f t="shared" si="58"/>
        <v>0</v>
      </c>
      <c r="FF31" s="34">
        <f t="shared" si="58"/>
        <v>0</v>
      </c>
      <c r="FG31" s="34">
        <f t="shared" si="58"/>
        <v>0</v>
      </c>
      <c r="FH31" s="34">
        <f t="shared" si="58"/>
        <v>0</v>
      </c>
      <c r="FI31" s="34">
        <f t="shared" si="58"/>
        <v>0</v>
      </c>
      <c r="FJ31" s="34">
        <f t="shared" si="58"/>
        <v>0</v>
      </c>
      <c r="FK31" s="34">
        <f t="shared" si="58"/>
        <v>0</v>
      </c>
      <c r="FL31" s="34">
        <f t="shared" si="58"/>
        <v>0</v>
      </c>
      <c r="FM31" s="34">
        <f t="shared" si="58"/>
        <v>0</v>
      </c>
      <c r="FN31" s="34">
        <f t="shared" si="58"/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-4.2000000000000003E-2</v>
      </c>
      <c r="FS31" s="31">
        <f t="shared" si="7"/>
        <v>3.7096774193548379E-4</v>
      </c>
      <c r="FT31" s="31">
        <f t="shared" si="8"/>
        <v>1.5100000000000002E-2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59">SUM(HI6, -HI13, -HI19,HI24,HI28:HI30)</f>
        <v>0</v>
      </c>
      <c r="HJ31" s="34">
        <f t="shared" si="59"/>
        <v>0</v>
      </c>
      <c r="HK31" s="34">
        <f t="shared" si="59"/>
        <v>0</v>
      </c>
      <c r="HL31" s="34">
        <f t="shared" si="59"/>
        <v>0</v>
      </c>
      <c r="HM31" s="34">
        <f t="shared" si="59"/>
        <v>0</v>
      </c>
      <c r="HN31" s="34">
        <f t="shared" si="59"/>
        <v>0</v>
      </c>
      <c r="HO31" s="34">
        <f t="shared" si="59"/>
        <v>0</v>
      </c>
      <c r="HP31" s="34">
        <f t="shared" ref="HP31:IF31" si="60">SUM(HP6, -HP13, -HP19,HP24,HP28:HP30)</f>
        <v>0</v>
      </c>
      <c r="HQ31" s="34">
        <f t="shared" si="60"/>
        <v>0</v>
      </c>
      <c r="HR31" s="34">
        <f t="shared" si="60"/>
        <v>0</v>
      </c>
      <c r="HS31" s="34">
        <f t="shared" si="60"/>
        <v>0</v>
      </c>
      <c r="HT31" s="34">
        <f t="shared" si="60"/>
        <v>0</v>
      </c>
      <c r="HU31" s="34">
        <f t="shared" si="60"/>
        <v>0</v>
      </c>
      <c r="HV31" s="34">
        <f t="shared" si="60"/>
        <v>0</v>
      </c>
      <c r="HW31" s="34">
        <f t="shared" si="60"/>
        <v>0</v>
      </c>
      <c r="HX31" s="34">
        <f t="shared" si="60"/>
        <v>0</v>
      </c>
      <c r="HY31" s="34">
        <f t="shared" si="60"/>
        <v>0</v>
      </c>
      <c r="HZ31" s="34">
        <f t="shared" si="60"/>
        <v>0</v>
      </c>
      <c r="IA31" s="34">
        <f t="shared" si="60"/>
        <v>0</v>
      </c>
      <c r="IB31" s="34">
        <f t="shared" si="60"/>
        <v>0</v>
      </c>
      <c r="IC31" s="34">
        <f t="shared" si="60"/>
        <v>0</v>
      </c>
      <c r="ID31" s="34">
        <f t="shared" si="60"/>
        <v>0</v>
      </c>
      <c r="IE31" s="34">
        <f t="shared" si="60"/>
        <v>0</v>
      </c>
      <c r="IF31" s="34">
        <f t="shared" si="60"/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>
        <v>-5.1999999999999998E-3</v>
      </c>
      <c r="ES32" s="6">
        <v>-3.5999999999999999E-3</v>
      </c>
      <c r="ET32" s="6">
        <v>4.1000000000000003E-3</v>
      </c>
      <c r="EU32" s="6"/>
      <c r="EV32" s="14"/>
      <c r="EW32" s="356">
        <v>6.9999999999999999E-4</v>
      </c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-5.1999999999999998E-3</v>
      </c>
      <c r="FS32" s="35">
        <f t="shared" si="7"/>
        <v>2.7142857142857166E-4</v>
      </c>
      <c r="FT32" s="35">
        <f t="shared" si="8"/>
        <v>4.1000000000000003E-3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>
        <v>2.5000000000000001E-3</v>
      </c>
      <c r="ES33" s="6">
        <v>-8.0000000000000004E-4</v>
      </c>
      <c r="ET33" s="6">
        <v>4.7999999999999996E-3</v>
      </c>
      <c r="EU33" s="6"/>
      <c r="EV33" s="9"/>
      <c r="EW33" s="356">
        <v>8.9999999999999998E-4</v>
      </c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-8.0000000000000004E-4</v>
      </c>
      <c r="FS33" s="35">
        <f t="shared" si="7"/>
        <v>3.0857142857142858E-3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61">SUM(AI7, -AI14, -AI20,AI25, -AI29,AI32:AI33)</f>
        <v>0</v>
      </c>
      <c r="AJ34" s="38">
        <f t="shared" si="61"/>
        <v>0</v>
      </c>
      <c r="AK34" s="38">
        <f>SUM(AK7, -AK14, -AK20,AK25, -AK29,AK32:AK33)</f>
        <v>-6.4999999999999988E-3</v>
      </c>
      <c r="AL34" s="38">
        <f t="shared" si="61"/>
        <v>-2.1100000000000001E-2</v>
      </c>
      <c r="AM34" s="38">
        <f t="shared" si="61"/>
        <v>3.4500000000000003E-2</v>
      </c>
      <c r="AN34" s="38">
        <f>SUM(AN7, -AN14, -AN20,AN25, -AN29,AN32:AN33)</f>
        <v>1.24E-2</v>
      </c>
      <c r="AO34" s="38">
        <f t="shared" si="61"/>
        <v>5.1799999999999999E-2</v>
      </c>
      <c r="AP34" s="38">
        <f t="shared" ref="AP34:BF34" si="62">SUM(AP7, -AP14, -AP20,AP25, -AP29,AP32:AP33)</f>
        <v>0</v>
      </c>
      <c r="AQ34" s="38">
        <f t="shared" si="62"/>
        <v>0</v>
      </c>
      <c r="AR34" s="38">
        <f t="shared" si="62"/>
        <v>-1.9099999999999999E-2</v>
      </c>
      <c r="AS34" s="38">
        <f t="shared" si="62"/>
        <v>6.7000000000000011E-3</v>
      </c>
      <c r="AT34" s="38">
        <f t="shared" si="62"/>
        <v>-2.9300000000000003E-2</v>
      </c>
      <c r="AU34" s="38">
        <f t="shared" si="62"/>
        <v>-2.0300000000000002E-2</v>
      </c>
      <c r="AV34" s="38">
        <f t="shared" si="62"/>
        <v>-2.8E-3</v>
      </c>
      <c r="AW34" s="38">
        <f t="shared" si="62"/>
        <v>0</v>
      </c>
      <c r="AX34" s="38">
        <f t="shared" si="62"/>
        <v>0</v>
      </c>
      <c r="AY34" s="38">
        <f t="shared" si="62"/>
        <v>-8.6999999999999994E-3</v>
      </c>
      <c r="AZ34" s="38">
        <f t="shared" si="62"/>
        <v>1.0699999999999998E-2</v>
      </c>
      <c r="BA34" s="38">
        <f t="shared" si="62"/>
        <v>2.5899999999999999E-2</v>
      </c>
      <c r="BB34" s="38">
        <f t="shared" si="62"/>
        <v>-1.0600000000000002E-2</v>
      </c>
      <c r="BC34" s="38">
        <f t="shared" si="62"/>
        <v>3.27E-2</v>
      </c>
      <c r="BD34" s="38">
        <f t="shared" si="62"/>
        <v>0</v>
      </c>
      <c r="BE34" s="38">
        <f t="shared" si="62"/>
        <v>0</v>
      </c>
      <c r="BF34" s="38">
        <f t="shared" si="62"/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 t="shared" ref="CQ34:DR34" si="63">SUM(CQ7, -CQ14, -CQ20,CQ25, -CQ29,CQ32:CQ33)</f>
        <v>-1.2300000000000002E-2</v>
      </c>
      <c r="CR34" s="38">
        <f t="shared" si="63"/>
        <v>0</v>
      </c>
      <c r="CS34" s="38">
        <f t="shared" si="63"/>
        <v>0</v>
      </c>
      <c r="CT34" s="38">
        <f t="shared" si="63"/>
        <v>5.8000000000000005E-3</v>
      </c>
      <c r="CU34" s="38">
        <f t="shared" si="63"/>
        <v>2.1400000000000002E-2</v>
      </c>
      <c r="CV34" s="38">
        <f t="shared" si="63"/>
        <v>-9.4200000000000006E-2</v>
      </c>
      <c r="CW34" s="38">
        <f t="shared" si="63"/>
        <v>-1.9800000000000002E-2</v>
      </c>
      <c r="CX34" s="38">
        <f t="shared" si="63"/>
        <v>-3.0999999999999999E-3</v>
      </c>
      <c r="CY34" s="38">
        <f t="shared" si="63"/>
        <v>0</v>
      </c>
      <c r="CZ34" s="38">
        <f t="shared" si="63"/>
        <v>0</v>
      </c>
      <c r="DA34" s="38">
        <f t="shared" si="63"/>
        <v>1.3900000000000001E-2</v>
      </c>
      <c r="DB34" s="38">
        <f t="shared" si="63"/>
        <v>-9.1999999999999998E-3</v>
      </c>
      <c r="DC34" s="38">
        <f t="shared" si="63"/>
        <v>8.09E-2</v>
      </c>
      <c r="DD34" s="38">
        <f t="shared" si="63"/>
        <v>3.4199999999999994E-2</v>
      </c>
      <c r="DE34" s="38">
        <f t="shared" si="63"/>
        <v>1.09E-2</v>
      </c>
      <c r="DF34" s="38">
        <f t="shared" si="63"/>
        <v>0</v>
      </c>
      <c r="DG34" s="38">
        <f t="shared" si="63"/>
        <v>0</v>
      </c>
      <c r="DH34" s="38">
        <f t="shared" si="63"/>
        <v>-1.84E-2</v>
      </c>
      <c r="DI34" s="38">
        <f t="shared" si="63"/>
        <v>1.1300000000000001E-2</v>
      </c>
      <c r="DJ34" s="38">
        <f t="shared" si="63"/>
        <v>-2.6799999999999997E-2</v>
      </c>
      <c r="DK34" s="38">
        <f t="shared" si="63"/>
        <v>-3.8199999999999998E-2</v>
      </c>
      <c r="DL34" s="38">
        <f t="shared" si="63"/>
        <v>3.2500000000000001E-2</v>
      </c>
      <c r="DM34" s="38">
        <f t="shared" si="63"/>
        <v>0</v>
      </c>
      <c r="DN34" s="38">
        <f t="shared" si="63"/>
        <v>0</v>
      </c>
      <c r="DO34" s="38">
        <f t="shared" si="63"/>
        <v>3.6899999999999995E-2</v>
      </c>
      <c r="DP34" s="38">
        <f t="shared" si="63"/>
        <v>-1.5700000000000002E-2</v>
      </c>
      <c r="DQ34" s="38">
        <f t="shared" si="63"/>
        <v>-3.6600000000000001E-2</v>
      </c>
      <c r="DR34" s="38">
        <f t="shared" si="63"/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 t="shared" ref="EM34:FN34" si="64">SUM(EM7, -EM14, -EM20,EM25, -EM29,EM32:EM33)</f>
        <v>1.2699999999999999E-2</v>
      </c>
      <c r="EN34" s="38">
        <f t="shared" si="64"/>
        <v>0</v>
      </c>
      <c r="EO34" s="38">
        <f t="shared" si="64"/>
        <v>0</v>
      </c>
      <c r="EP34" s="38">
        <f t="shared" si="64"/>
        <v>3.0400000000000003E-2</v>
      </c>
      <c r="EQ34" s="38">
        <f t="shared" si="64"/>
        <v>-8.3000000000000001E-3</v>
      </c>
      <c r="ER34" s="38">
        <f t="shared" si="64"/>
        <v>-1.4799999999999995E-2</v>
      </c>
      <c r="ES34" s="38">
        <f t="shared" si="64"/>
        <v>1.0800000000000002E-2</v>
      </c>
      <c r="ET34" s="38">
        <f t="shared" si="64"/>
        <v>3.9799999999999995E-2</v>
      </c>
      <c r="EU34" s="38">
        <f t="shared" si="64"/>
        <v>0</v>
      </c>
      <c r="EV34" s="38">
        <f t="shared" si="64"/>
        <v>0</v>
      </c>
      <c r="EW34" s="38">
        <f t="shared" si="64"/>
        <v>4.7000000000000002E-3</v>
      </c>
      <c r="EX34" s="38">
        <f t="shared" si="64"/>
        <v>0</v>
      </c>
      <c r="EY34" s="38">
        <f t="shared" si="64"/>
        <v>0</v>
      </c>
      <c r="EZ34" s="38">
        <f t="shared" si="64"/>
        <v>0</v>
      </c>
      <c r="FA34" s="38">
        <f t="shared" si="64"/>
        <v>0</v>
      </c>
      <c r="FB34" s="38">
        <f t="shared" si="64"/>
        <v>0</v>
      </c>
      <c r="FC34" s="38">
        <f t="shared" si="64"/>
        <v>0</v>
      </c>
      <c r="FD34" s="38">
        <f t="shared" si="64"/>
        <v>0</v>
      </c>
      <c r="FE34" s="38">
        <f t="shared" si="64"/>
        <v>0</v>
      </c>
      <c r="FF34" s="38">
        <f t="shared" si="64"/>
        <v>0</v>
      </c>
      <c r="FG34" s="38">
        <f t="shared" si="64"/>
        <v>0</v>
      </c>
      <c r="FH34" s="38">
        <f t="shared" si="64"/>
        <v>0</v>
      </c>
      <c r="FI34" s="38">
        <f t="shared" si="64"/>
        <v>0</v>
      </c>
      <c r="FJ34" s="38">
        <f t="shared" si="64"/>
        <v>0</v>
      </c>
      <c r="FK34" s="38">
        <f t="shared" si="64"/>
        <v>0</v>
      </c>
      <c r="FL34" s="38">
        <f t="shared" si="64"/>
        <v>0</v>
      </c>
      <c r="FM34" s="38">
        <f t="shared" si="64"/>
        <v>0</v>
      </c>
      <c r="FN34" s="38">
        <f t="shared" si="64"/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-1.4799999999999995E-2</v>
      </c>
      <c r="FS34" s="35">
        <f t="shared" si="7"/>
        <v>2.4290322580645157E-3</v>
      </c>
      <c r="FT34" s="35">
        <f t="shared" si="8"/>
        <v>3.9799999999999995E-2</v>
      </c>
      <c r="HC34" s="36" t="s">
        <v>69</v>
      </c>
      <c r="HD34" s="37"/>
      <c r="HE34" s="38">
        <f t="shared" ref="HE34:IF34" si="65">SUM(HE7, -HE14, -HE20,HE25, -HE29,HE32:HE33)</f>
        <v>0</v>
      </c>
      <c r="HF34" s="38">
        <f t="shared" si="65"/>
        <v>0</v>
      </c>
      <c r="HG34" s="38">
        <f t="shared" si="65"/>
        <v>0</v>
      </c>
      <c r="HH34" s="38">
        <f t="shared" si="65"/>
        <v>0</v>
      </c>
      <c r="HI34" s="38">
        <f t="shared" si="65"/>
        <v>0</v>
      </c>
      <c r="HJ34" s="38">
        <f t="shared" si="65"/>
        <v>0</v>
      </c>
      <c r="HK34" s="38">
        <f t="shared" si="65"/>
        <v>0</v>
      </c>
      <c r="HL34" s="38">
        <f t="shared" si="65"/>
        <v>0</v>
      </c>
      <c r="HM34" s="38">
        <f t="shared" si="65"/>
        <v>0</v>
      </c>
      <c r="HN34" s="38">
        <f t="shared" si="65"/>
        <v>0</v>
      </c>
      <c r="HO34" s="38">
        <f t="shared" si="65"/>
        <v>0</v>
      </c>
      <c r="HP34" s="38">
        <f t="shared" si="65"/>
        <v>0</v>
      </c>
      <c r="HQ34" s="38">
        <f t="shared" si="65"/>
        <v>0</v>
      </c>
      <c r="HR34" s="38">
        <f t="shared" si="65"/>
        <v>0</v>
      </c>
      <c r="HS34" s="38">
        <f t="shared" si="65"/>
        <v>0</v>
      </c>
      <c r="HT34" s="38">
        <f t="shared" si="65"/>
        <v>0</v>
      </c>
      <c r="HU34" s="38">
        <f t="shared" si="65"/>
        <v>0</v>
      </c>
      <c r="HV34" s="38">
        <f t="shared" si="65"/>
        <v>0</v>
      </c>
      <c r="HW34" s="38">
        <f t="shared" si="65"/>
        <v>0</v>
      </c>
      <c r="HX34" s="38">
        <f t="shared" si="65"/>
        <v>0</v>
      </c>
      <c r="HY34" s="38">
        <f t="shared" si="65"/>
        <v>0</v>
      </c>
      <c r="HZ34" s="38">
        <f t="shared" si="65"/>
        <v>0</v>
      </c>
      <c r="IA34" s="38">
        <f t="shared" si="65"/>
        <v>0</v>
      </c>
      <c r="IB34" s="38">
        <f t="shared" si="65"/>
        <v>0</v>
      </c>
      <c r="IC34" s="38">
        <f t="shared" si="65"/>
        <v>0</v>
      </c>
      <c r="ID34" s="38">
        <f t="shared" si="65"/>
        <v>0</v>
      </c>
      <c r="IE34" s="38">
        <f t="shared" si="65"/>
        <v>0</v>
      </c>
      <c r="IF34" s="38">
        <f t="shared" si="65"/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>
        <v>-7.6E-3</v>
      </c>
      <c r="ES35" s="6">
        <v>-2.3999999999999998E-3</v>
      </c>
      <c r="ET35" s="6">
        <v>-6.9999999999999999E-4</v>
      </c>
      <c r="EU35" s="6"/>
      <c r="EV35" s="39"/>
      <c r="EW35" s="356">
        <v>-1E-4</v>
      </c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-7.6E-3</v>
      </c>
      <c r="FS35" s="41">
        <f t="shared" si="7"/>
        <v>-2.8857142857142857E-3</v>
      </c>
      <c r="FT35" s="41">
        <f t="shared" si="8"/>
        <v>-1E-4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66">SUM( -AI8, -AI15, -AI21,AI26, -AI30, -AI33,AI35)</f>
        <v>0</v>
      </c>
      <c r="AJ36" s="44">
        <f t="shared" si="66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66"/>
        <v>3.6999999999999993E-3</v>
      </c>
      <c r="AO36" s="44">
        <f t="shared" ref="AO36:AT36" si="67">SUM( -AO8, -AO15, -AO21,AO26, -AO30, -AO33,AO35)</f>
        <v>-3.2800000000000003E-2</v>
      </c>
      <c r="AP36" s="44">
        <f t="shared" si="67"/>
        <v>0</v>
      </c>
      <c r="AQ36" s="44">
        <f t="shared" si="67"/>
        <v>0</v>
      </c>
      <c r="AR36" s="44">
        <f t="shared" si="67"/>
        <v>-9.4999999999999998E-3</v>
      </c>
      <c r="AS36" s="44">
        <f t="shared" si="67"/>
        <v>2.5500000000000002E-2</v>
      </c>
      <c r="AT36" s="44">
        <f t="shared" si="67"/>
        <v>2.06E-2</v>
      </c>
      <c r="AU36" s="44">
        <f>SUM( -AU8, -AU15, -AU21,AU26, -AU30, -AU33,AU35)</f>
        <v>-1.6399999999999998E-2</v>
      </c>
      <c r="AV36" s="44">
        <f>SUM( -AV8, -AV15, -AV21,AV26, -AV30, -AV33,AV35)</f>
        <v>2.8700000000000003E-2</v>
      </c>
      <c r="AW36" s="44">
        <f t="shared" ref="AW36:BB36" si="68">SUM( -AW8, -AW15, -AW21,AW26, -AW30, -AW33,AW35)</f>
        <v>0</v>
      </c>
      <c r="AX36" s="44">
        <f t="shared" si="68"/>
        <v>0</v>
      </c>
      <c r="AY36" s="44">
        <f t="shared" si="68"/>
        <v>-1.61E-2</v>
      </c>
      <c r="AZ36" s="44">
        <f t="shared" si="68"/>
        <v>-3.4100000000000005E-2</v>
      </c>
      <c r="BA36" s="44">
        <f t="shared" si="68"/>
        <v>-1.5699999999999999E-2</v>
      </c>
      <c r="BB36" s="44">
        <f t="shared" si="68"/>
        <v>1.3600000000000001E-2</v>
      </c>
      <c r="BC36" s="44">
        <f t="shared" ref="BC36:BI36" si="69">SUM( -BC8, -BC15, -BC21,BC26, -BC30, -BC33,BC35)</f>
        <v>2.07E-2</v>
      </c>
      <c r="BD36" s="44">
        <f t="shared" si="69"/>
        <v>0</v>
      </c>
      <c r="BE36" s="44">
        <f t="shared" si="69"/>
        <v>0</v>
      </c>
      <c r="BF36" s="44">
        <f t="shared" si="69"/>
        <v>-2.0499999999999997E-2</v>
      </c>
      <c r="BG36" s="44">
        <f t="shared" si="69"/>
        <v>5.8999999999999981E-3</v>
      </c>
      <c r="BH36" s="44">
        <f t="shared" si="69"/>
        <v>2.6600000000000002E-2</v>
      </c>
      <c r="BI36" s="44">
        <f t="shared" si="69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70">SUM( -CQ8, -CQ15, -CQ21,CQ26, -CQ30, -CQ33,CQ35)</f>
        <v>3.0799999999999998E-2</v>
      </c>
      <c r="CR36" s="44">
        <f t="shared" si="70"/>
        <v>0</v>
      </c>
      <c r="CS36" s="44">
        <f t="shared" si="70"/>
        <v>0</v>
      </c>
      <c r="CT36" s="44">
        <f t="shared" si="70"/>
        <v>7.1000000000000004E-3</v>
      </c>
      <c r="CU36" s="44">
        <f t="shared" si="70"/>
        <v>-8.9999999999999965E-4</v>
      </c>
      <c r="CV36" s="44">
        <f t="shared" si="70"/>
        <v>-4.6000000000000008E-3</v>
      </c>
      <c r="CW36" s="44">
        <f t="shared" si="70"/>
        <v>-4.5800000000000007E-2</v>
      </c>
      <c r="CX36" s="44">
        <f t="shared" si="70"/>
        <v>2.1899999999999999E-2</v>
      </c>
      <c r="CY36" s="44">
        <f t="shared" si="70"/>
        <v>0</v>
      </c>
      <c r="CZ36" s="44">
        <f t="shared" si="70"/>
        <v>0</v>
      </c>
      <c r="DA36" s="44">
        <f t="shared" si="70"/>
        <v>1.0800000000000001E-2</v>
      </c>
      <c r="DB36" s="44">
        <f t="shared" ref="DB36:DM36" si="71">SUM( -DB8, -DB15, -DB21,DB26, -DB30, -DB33,DB35)</f>
        <v>2.4599999999999997E-2</v>
      </c>
      <c r="DC36" s="44">
        <f t="shared" si="71"/>
        <v>-2.6999999999999997E-3</v>
      </c>
      <c r="DD36" s="44">
        <f t="shared" si="71"/>
        <v>-3.7499999999999999E-2</v>
      </c>
      <c r="DE36" s="44">
        <f t="shared" si="71"/>
        <v>8.8999999999999999E-3</v>
      </c>
      <c r="DF36" s="44">
        <f t="shared" si="71"/>
        <v>0</v>
      </c>
      <c r="DG36" s="44">
        <f t="shared" si="71"/>
        <v>0</v>
      </c>
      <c r="DH36" s="44">
        <f t="shared" si="71"/>
        <v>-1.0999999999999996E-3</v>
      </c>
      <c r="DI36" s="44">
        <f t="shared" si="71"/>
        <v>-1.24E-2</v>
      </c>
      <c r="DJ36" s="44">
        <f t="shared" si="71"/>
        <v>2.58E-2</v>
      </c>
      <c r="DK36" s="44">
        <f t="shared" si="71"/>
        <v>-7.6999999999999985E-3</v>
      </c>
      <c r="DL36" s="44">
        <f t="shared" si="71"/>
        <v>2.9500000000000002E-2</v>
      </c>
      <c r="DM36" s="44">
        <f t="shared" si="71"/>
        <v>0</v>
      </c>
      <c r="DN36" s="44">
        <f t="shared" ref="DN36:DU36" si="72">SUM( -DN8, -DN15, -DN21,DN26, -DN30, -DN33,DN35)</f>
        <v>0</v>
      </c>
      <c r="DO36" s="44">
        <f t="shared" si="72"/>
        <v>-4.2999999999999997E-2</v>
      </c>
      <c r="DP36" s="44">
        <f t="shared" si="72"/>
        <v>-1.3799999999999998E-2</v>
      </c>
      <c r="DQ36" s="44">
        <f t="shared" si="72"/>
        <v>2.3199999999999998E-2</v>
      </c>
      <c r="DR36" s="44">
        <f t="shared" si="72"/>
        <v>8.6999999999999994E-3</v>
      </c>
      <c r="DS36" s="44">
        <f t="shared" si="72"/>
        <v>0</v>
      </c>
      <c r="DT36" s="44">
        <f t="shared" si="72"/>
        <v>0</v>
      </c>
      <c r="DU36" s="44">
        <f t="shared" si="72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73">SUM( -EM8, -EM15, -EM21,EM26, -EM30, -EM33,EM35)</f>
        <v>-5.4199999999999998E-2</v>
      </c>
      <c r="EN36" s="44">
        <f t="shared" si="73"/>
        <v>0</v>
      </c>
      <c r="EO36" s="44">
        <f t="shared" si="73"/>
        <v>0</v>
      </c>
      <c r="EP36" s="44">
        <f t="shared" si="73"/>
        <v>-9.4999999999999998E-3</v>
      </c>
      <c r="EQ36" s="44">
        <f t="shared" si="73"/>
        <v>-1.3500000000000002E-2</v>
      </c>
      <c r="ER36" s="44">
        <f t="shared" si="73"/>
        <v>-3.44E-2</v>
      </c>
      <c r="ES36" s="44">
        <f t="shared" si="73"/>
        <v>1.8599999999999998E-2</v>
      </c>
      <c r="ET36" s="44">
        <f t="shared" si="73"/>
        <v>1.7000000000000001E-3</v>
      </c>
      <c r="EU36" s="44">
        <f t="shared" si="73"/>
        <v>0</v>
      </c>
      <c r="EV36" s="44">
        <f t="shared" si="73"/>
        <v>0</v>
      </c>
      <c r="EW36" s="44">
        <f t="shared" si="73"/>
        <v>-2E-3</v>
      </c>
      <c r="EX36" s="44">
        <f t="shared" ref="EX36:FI36" si="74">SUM( -EX8, -EX15, -EX21,EX26, -EX30, -EX33,EX35)</f>
        <v>0</v>
      </c>
      <c r="EY36" s="44">
        <f t="shared" si="74"/>
        <v>0</v>
      </c>
      <c r="EZ36" s="44">
        <f t="shared" si="74"/>
        <v>0</v>
      </c>
      <c r="FA36" s="44">
        <f t="shared" si="74"/>
        <v>0</v>
      </c>
      <c r="FB36" s="44">
        <f t="shared" si="74"/>
        <v>0</v>
      </c>
      <c r="FC36" s="44">
        <f t="shared" si="74"/>
        <v>0</v>
      </c>
      <c r="FD36" s="44">
        <f t="shared" si="74"/>
        <v>0</v>
      </c>
      <c r="FE36" s="44">
        <f t="shared" si="74"/>
        <v>0</v>
      </c>
      <c r="FF36" s="44">
        <f t="shared" si="74"/>
        <v>0</v>
      </c>
      <c r="FG36" s="44">
        <f t="shared" si="74"/>
        <v>0</v>
      </c>
      <c r="FH36" s="44">
        <f t="shared" si="74"/>
        <v>0</v>
      </c>
      <c r="FI36" s="44">
        <f t="shared" si="74"/>
        <v>0</v>
      </c>
      <c r="FJ36" s="44">
        <f t="shared" ref="FJ36:FQ36" si="75">SUM( -FJ8, -FJ15, -FJ21,FJ26, -FJ30, -FJ33,FJ35)</f>
        <v>0</v>
      </c>
      <c r="FK36" s="44">
        <f t="shared" si="75"/>
        <v>0</v>
      </c>
      <c r="FL36" s="44">
        <f t="shared" si="75"/>
        <v>0</v>
      </c>
      <c r="FM36" s="44">
        <f t="shared" si="75"/>
        <v>0</v>
      </c>
      <c r="FN36" s="44">
        <f t="shared" si="75"/>
        <v>0</v>
      </c>
      <c r="FO36" s="44">
        <f t="shared" si="75"/>
        <v>0</v>
      </c>
      <c r="FP36" s="44">
        <f t="shared" si="75"/>
        <v>0</v>
      </c>
      <c r="FQ36" s="44">
        <f t="shared" si="75"/>
        <v>0</v>
      </c>
      <c r="FR36" s="41">
        <f t="shared" si="6"/>
        <v>-5.4199999999999998E-2</v>
      </c>
      <c r="FS36" s="41">
        <f t="shared" si="7"/>
        <v>-3.0096774193548387E-3</v>
      </c>
      <c r="FT36" s="41">
        <f t="shared" si="8"/>
        <v>1.8599999999999998E-2</v>
      </c>
      <c r="HC36" s="42" t="s">
        <v>71</v>
      </c>
      <c r="HD36" s="43"/>
      <c r="HE36" s="44">
        <f t="shared" ref="HE36:HO36" si="76">SUM( -HE8, -HE15, -HE21,HE26, -HE30, -HE33,HE35)</f>
        <v>0</v>
      </c>
      <c r="HF36" s="44">
        <f t="shared" si="76"/>
        <v>0</v>
      </c>
      <c r="HG36" s="44">
        <f t="shared" si="76"/>
        <v>0</v>
      </c>
      <c r="HH36" s="44">
        <f t="shared" si="76"/>
        <v>0</v>
      </c>
      <c r="HI36" s="44">
        <f t="shared" si="76"/>
        <v>0</v>
      </c>
      <c r="HJ36" s="44">
        <f t="shared" si="76"/>
        <v>0</v>
      </c>
      <c r="HK36" s="44">
        <f t="shared" si="76"/>
        <v>0</v>
      </c>
      <c r="HL36" s="44">
        <f t="shared" si="76"/>
        <v>0</v>
      </c>
      <c r="HM36" s="44">
        <f t="shared" si="76"/>
        <v>0</v>
      </c>
      <c r="HN36" s="44">
        <f t="shared" si="76"/>
        <v>0</v>
      </c>
      <c r="HO36" s="44">
        <f t="shared" si="76"/>
        <v>0</v>
      </c>
      <c r="HP36" s="44">
        <f t="shared" ref="HP36:IA36" si="77">SUM( -HP8, -HP15, -HP21,HP26, -HP30, -HP33,HP35)</f>
        <v>0</v>
      </c>
      <c r="HQ36" s="44">
        <f t="shared" si="77"/>
        <v>0</v>
      </c>
      <c r="HR36" s="44">
        <f t="shared" si="77"/>
        <v>0</v>
      </c>
      <c r="HS36" s="44">
        <f t="shared" si="77"/>
        <v>0</v>
      </c>
      <c r="HT36" s="44">
        <f t="shared" si="77"/>
        <v>0</v>
      </c>
      <c r="HU36" s="44">
        <f t="shared" si="77"/>
        <v>0</v>
      </c>
      <c r="HV36" s="44">
        <f t="shared" si="77"/>
        <v>0</v>
      </c>
      <c r="HW36" s="44">
        <f t="shared" si="77"/>
        <v>0</v>
      </c>
      <c r="HX36" s="44">
        <f t="shared" si="77"/>
        <v>0</v>
      </c>
      <c r="HY36" s="44">
        <f t="shared" si="77"/>
        <v>0</v>
      </c>
      <c r="HZ36" s="44">
        <f t="shared" si="77"/>
        <v>0</v>
      </c>
      <c r="IA36" s="44">
        <f t="shared" si="77"/>
        <v>0</v>
      </c>
      <c r="IB36" s="44">
        <f t="shared" ref="IB36:II36" si="78">SUM( -IB8, -IB15, -IB21,IB26, -IB30, -IB33,IB35)</f>
        <v>0</v>
      </c>
      <c r="IC36" s="44">
        <f t="shared" si="78"/>
        <v>0</v>
      </c>
      <c r="ID36" s="44">
        <f t="shared" si="78"/>
        <v>0</v>
      </c>
      <c r="IE36" s="44">
        <f t="shared" si="78"/>
        <v>0</v>
      </c>
      <c r="IF36" s="44">
        <f t="shared" si="78"/>
        <v>0</v>
      </c>
      <c r="IG36" s="44">
        <f t="shared" si="78"/>
        <v>0</v>
      </c>
      <c r="IH36" s="44">
        <f t="shared" si="78"/>
        <v>0</v>
      </c>
      <c r="II36" s="44">
        <f t="shared" si="78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 t="shared" ref="AE37:AJ37" si="79">SUM( -AE5, -AE12, -AE18, -AE23, -AE28, -AE32, -AE35)</f>
        <v>0</v>
      </c>
      <c r="AF37" s="47">
        <f t="shared" si="79"/>
        <v>8.1900000000000001E-2</v>
      </c>
      <c r="AG37" s="47">
        <f t="shared" si="79"/>
        <v>5.2500000000000005E-2</v>
      </c>
      <c r="AH37" s="47">
        <f t="shared" si="79"/>
        <v>-9.6300000000000024E-2</v>
      </c>
      <c r="AI37" s="47">
        <f t="shared" si="79"/>
        <v>0</v>
      </c>
      <c r="AJ37" s="47">
        <f t="shared" si="79"/>
        <v>0</v>
      </c>
      <c r="AK37" s="47">
        <f t="shared" ref="AK37:AT37" si="80">SUM( -AK5, -AK12, -AK18, -AK23, -AK28, -AK32, -AK35)</f>
        <v>-5.2700000000000004E-2</v>
      </c>
      <c r="AL37" s="47">
        <f t="shared" si="80"/>
        <v>6.8999999999999999E-3</v>
      </c>
      <c r="AM37" s="47">
        <f t="shared" si="80"/>
        <v>-2.5000000000000005E-3</v>
      </c>
      <c r="AN37" s="47">
        <f t="shared" si="80"/>
        <v>-2.3000000000000008E-3</v>
      </c>
      <c r="AO37" s="47">
        <f t="shared" si="80"/>
        <v>-2.3E-2</v>
      </c>
      <c r="AP37" s="47">
        <f t="shared" si="80"/>
        <v>0</v>
      </c>
      <c r="AQ37" s="47">
        <f t="shared" si="80"/>
        <v>0</v>
      </c>
      <c r="AR37" s="47">
        <f t="shared" si="80"/>
        <v>1.9E-2</v>
      </c>
      <c r="AS37" s="47">
        <f t="shared" si="80"/>
        <v>-2.3300000000000001E-2</v>
      </c>
      <c r="AT37" s="47">
        <f t="shared" si="80"/>
        <v>-1.7599999999999998E-2</v>
      </c>
      <c r="AU37" s="47">
        <f>SUM( -AU5, -AU12, -AU18, -AU23, -AU28, -AU32, -AU35)</f>
        <v>-1.4400000000000001E-2</v>
      </c>
      <c r="AV37" s="47">
        <f t="shared" ref="AV37:BA37" si="81">SUM( -AV5, -AV12, -AV18, -AV23, -AV28, -AV32, -AV35)</f>
        <v>-1.4200000000000001E-2</v>
      </c>
      <c r="AW37" s="47">
        <f t="shared" si="81"/>
        <v>0</v>
      </c>
      <c r="AX37" s="47">
        <f t="shared" si="81"/>
        <v>0</v>
      </c>
      <c r="AY37" s="47">
        <f t="shared" si="81"/>
        <v>8.8999999999999982E-3</v>
      </c>
      <c r="AZ37" s="47">
        <f t="shared" si="81"/>
        <v>2.23E-2</v>
      </c>
      <c r="BA37" s="47">
        <f t="shared" si="81"/>
        <v>-3.7600000000000001E-2</v>
      </c>
      <c r="BB37" s="47">
        <f t="shared" ref="BB37:BI37" si="82">SUM( -BB5, -BB12, -BB18, -BB23, -BB28, -BB32, -BB35)</f>
        <v>1.84E-2</v>
      </c>
      <c r="BC37" s="47">
        <f t="shared" si="82"/>
        <v>-4.8799999999999996E-2</v>
      </c>
      <c r="BD37" s="47">
        <f t="shared" si="82"/>
        <v>0</v>
      </c>
      <c r="BE37" s="47">
        <f t="shared" si="82"/>
        <v>0</v>
      </c>
      <c r="BF37" s="47">
        <f t="shared" si="82"/>
        <v>1.7399999999999999E-2</v>
      </c>
      <c r="BG37" s="47">
        <f t="shared" si="82"/>
        <v>9.5999999999999992E-3</v>
      </c>
      <c r="BH37" s="47">
        <f t="shared" si="82"/>
        <v>-1.8499999999999999E-2</v>
      </c>
      <c r="BI37" s="47">
        <f t="shared" si="82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83">SUM( -CR5, -CR12, -CR18, -CR23, -CR28, -CR32, -CR35)</f>
        <v>0</v>
      </c>
      <c r="CS37" s="47">
        <f t="shared" si="83"/>
        <v>0</v>
      </c>
      <c r="CT37" s="47">
        <f>SUM( -CT5, -CT12, -CT18, -CT23, -CT28, -CT32, -CT35)</f>
        <v>-1.6299999999999999E-2</v>
      </c>
      <c r="CU37" s="47">
        <f t="shared" si="83"/>
        <v>3.599999999999999E-3</v>
      </c>
      <c r="CV37" s="47">
        <f t="shared" si="83"/>
        <v>4.4400000000000002E-2</v>
      </c>
      <c r="CW37" s="47">
        <f t="shared" si="83"/>
        <v>2.1999999999999999E-2</v>
      </c>
      <c r="CX37" s="47">
        <f t="shared" si="83"/>
        <v>1.8E-3</v>
      </c>
      <c r="CY37" s="47">
        <f t="shared" si="83"/>
        <v>0</v>
      </c>
      <c r="CZ37" s="47">
        <f t="shared" ref="CZ37:DF37" si="84">SUM( -CZ5, -CZ12, -CZ18, -CZ23, -CZ28, -CZ32, -CZ35)</f>
        <v>0</v>
      </c>
      <c r="DA37" s="47">
        <f t="shared" si="84"/>
        <v>-2.1399999999999999E-2</v>
      </c>
      <c r="DB37" s="47">
        <f t="shared" si="84"/>
        <v>-2.2100000000000002E-2</v>
      </c>
      <c r="DC37" s="47">
        <f t="shared" si="84"/>
        <v>-2.9600000000000001E-2</v>
      </c>
      <c r="DD37" s="47">
        <f t="shared" si="84"/>
        <v>2.12E-2</v>
      </c>
      <c r="DE37" s="47">
        <f t="shared" si="84"/>
        <v>-1.6899999999999998E-2</v>
      </c>
      <c r="DF37" s="47">
        <f t="shared" si="84"/>
        <v>0</v>
      </c>
      <c r="DG37" s="47">
        <f t="shared" ref="DG37:DM37" si="85">SUM( -DG5, -DG12, -DG18, -DG23, -DG28, -DG32, -DG35)</f>
        <v>0</v>
      </c>
      <c r="DH37" s="47">
        <f t="shared" si="85"/>
        <v>-1.2900000000000002E-2</v>
      </c>
      <c r="DI37" s="47">
        <f t="shared" si="85"/>
        <v>-2.7499999999999997E-2</v>
      </c>
      <c r="DJ37" s="47">
        <f t="shared" si="85"/>
        <v>-1.44E-2</v>
      </c>
      <c r="DK37" s="47">
        <f t="shared" si="85"/>
        <v>3.2800000000000003E-2</v>
      </c>
      <c r="DL37" s="47">
        <f t="shared" si="85"/>
        <v>-1.6400000000000001E-2</v>
      </c>
      <c r="DM37" s="47">
        <f t="shared" si="85"/>
        <v>0</v>
      </c>
      <c r="DN37" s="47">
        <f t="shared" ref="DN37:DU37" si="86">SUM( -DN5, -DN12, -DN18, -DN23, -DN28, -DN32, -DN35)</f>
        <v>0</v>
      </c>
      <c r="DO37" s="47">
        <f t="shared" si="86"/>
        <v>-0.04</v>
      </c>
      <c r="DP37" s="47">
        <f t="shared" si="86"/>
        <v>9.4000000000000004E-3</v>
      </c>
      <c r="DQ37" s="47">
        <f t="shared" si="86"/>
        <v>-1.8000000000000002E-2</v>
      </c>
      <c r="DR37" s="47">
        <f t="shared" si="86"/>
        <v>-1.6E-2</v>
      </c>
      <c r="DS37" s="47">
        <f t="shared" si="86"/>
        <v>0</v>
      </c>
      <c r="DT37" s="47">
        <f t="shared" si="86"/>
        <v>0</v>
      </c>
      <c r="DU37" s="47">
        <f t="shared" si="86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87">SUM( -EN5, -EN12, -EN18, -EN23, -EN28, -EN32, -EN35)</f>
        <v>0</v>
      </c>
      <c r="EO37" s="47">
        <f t="shared" si="87"/>
        <v>0</v>
      </c>
      <c r="EP37" s="47">
        <f t="shared" si="87"/>
        <v>4.3999999999999994E-3</v>
      </c>
      <c r="EQ37" s="47">
        <f t="shared" si="87"/>
        <v>7.6E-3</v>
      </c>
      <c r="ER37" s="47">
        <f t="shared" si="87"/>
        <v>2.7E-2</v>
      </c>
      <c r="ES37" s="47">
        <f t="shared" si="87"/>
        <v>3.9399999999999998E-2</v>
      </c>
      <c r="ET37" s="47">
        <f t="shared" si="87"/>
        <v>6.3999999999999994E-3</v>
      </c>
      <c r="EU37" s="47">
        <f t="shared" si="87"/>
        <v>0</v>
      </c>
      <c r="EV37" s="47">
        <f t="shared" ref="EV37:FI37" si="88">SUM( -EV5, -EV12, -EV18, -EV23, -EV28, -EV32, -EV35)</f>
        <v>0</v>
      </c>
      <c r="EW37" s="47">
        <f t="shared" si="88"/>
        <v>3.999999999999998E-4</v>
      </c>
      <c r="EX37" s="47">
        <f t="shared" si="88"/>
        <v>0</v>
      </c>
      <c r="EY37" s="47">
        <f t="shared" si="88"/>
        <v>0</v>
      </c>
      <c r="EZ37" s="47">
        <f t="shared" si="88"/>
        <v>0</v>
      </c>
      <c r="FA37" s="47">
        <f t="shared" si="88"/>
        <v>0</v>
      </c>
      <c r="FB37" s="47">
        <f t="shared" si="88"/>
        <v>0</v>
      </c>
      <c r="FC37" s="47">
        <f t="shared" si="88"/>
        <v>0</v>
      </c>
      <c r="FD37" s="47">
        <f t="shared" si="88"/>
        <v>0</v>
      </c>
      <c r="FE37" s="47">
        <f t="shared" si="88"/>
        <v>0</v>
      </c>
      <c r="FF37" s="47">
        <f t="shared" si="88"/>
        <v>0</v>
      </c>
      <c r="FG37" s="47">
        <f t="shared" si="88"/>
        <v>0</v>
      </c>
      <c r="FH37" s="47">
        <f t="shared" si="88"/>
        <v>0</v>
      </c>
      <c r="FI37" s="47">
        <f t="shared" si="88"/>
        <v>0</v>
      </c>
      <c r="FJ37" s="47">
        <f t="shared" ref="FJ37:FQ37" si="89">SUM( -FJ5, -FJ12, -FJ18, -FJ23, -FJ28, -FJ32, -FJ35)</f>
        <v>0</v>
      </c>
      <c r="FK37" s="47">
        <f t="shared" si="89"/>
        <v>0</v>
      </c>
      <c r="FL37" s="47">
        <f t="shared" si="89"/>
        <v>0</v>
      </c>
      <c r="FM37" s="47">
        <f t="shared" si="89"/>
        <v>0</v>
      </c>
      <c r="FN37" s="47">
        <f t="shared" si="89"/>
        <v>0</v>
      </c>
      <c r="FO37" s="47">
        <f t="shared" si="89"/>
        <v>0</v>
      </c>
      <c r="FP37" s="47">
        <f t="shared" si="89"/>
        <v>0</v>
      </c>
      <c r="FQ37" s="47">
        <f t="shared" si="89"/>
        <v>0</v>
      </c>
      <c r="FR37" s="48">
        <f t="shared" si="6"/>
        <v>-1.7600000000000001E-2</v>
      </c>
      <c r="FS37" s="48">
        <f t="shared" si="7"/>
        <v>2.1806451612903224E-3</v>
      </c>
      <c r="FT37" s="48">
        <f t="shared" si="8"/>
        <v>3.9399999999999998E-2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90">SUM( -HF5, -HF12, -HF18, -HF23, -HF28, -HF32, -HF35)</f>
        <v>0</v>
      </c>
      <c r="HG37" s="47">
        <f t="shared" si="90"/>
        <v>0</v>
      </c>
      <c r="HH37" s="47">
        <f t="shared" si="90"/>
        <v>0</v>
      </c>
      <c r="HI37" s="47">
        <f t="shared" si="90"/>
        <v>0</v>
      </c>
      <c r="HJ37" s="47">
        <f t="shared" si="90"/>
        <v>0</v>
      </c>
      <c r="HK37" s="47">
        <f t="shared" si="90"/>
        <v>0</v>
      </c>
      <c r="HL37" s="47">
        <f t="shared" si="90"/>
        <v>0</v>
      </c>
      <c r="HM37" s="47">
        <f t="shared" si="90"/>
        <v>0</v>
      </c>
      <c r="HN37" s="47">
        <f t="shared" ref="HN37:IA37" si="91">SUM( -HN5, -HN12, -HN18, -HN23, -HN28, -HN32, -HN35)</f>
        <v>0</v>
      </c>
      <c r="HO37" s="47">
        <f t="shared" si="91"/>
        <v>0</v>
      </c>
      <c r="HP37" s="47">
        <f t="shared" si="91"/>
        <v>0</v>
      </c>
      <c r="HQ37" s="47">
        <f t="shared" si="91"/>
        <v>0</v>
      </c>
      <c r="HR37" s="47">
        <f t="shared" si="91"/>
        <v>0</v>
      </c>
      <c r="HS37" s="47">
        <f t="shared" si="91"/>
        <v>0</v>
      </c>
      <c r="HT37" s="47">
        <f t="shared" si="91"/>
        <v>0</v>
      </c>
      <c r="HU37" s="47">
        <f t="shared" si="91"/>
        <v>0</v>
      </c>
      <c r="HV37" s="47">
        <f t="shared" si="91"/>
        <v>0</v>
      </c>
      <c r="HW37" s="47">
        <f t="shared" si="91"/>
        <v>0</v>
      </c>
      <c r="HX37" s="47">
        <f t="shared" si="91"/>
        <v>0</v>
      </c>
      <c r="HY37" s="47">
        <f t="shared" si="91"/>
        <v>0</v>
      </c>
      <c r="HZ37" s="47">
        <f t="shared" si="91"/>
        <v>0</v>
      </c>
      <c r="IA37" s="47">
        <f t="shared" si="91"/>
        <v>0</v>
      </c>
      <c r="IB37" s="47">
        <f t="shared" ref="IB37:II37" si="92">SUM( -IB5, -IB12, -IB18, -IB23, -IB28, -IB32, -IB35)</f>
        <v>0</v>
      </c>
      <c r="IC37" s="47">
        <f t="shared" si="92"/>
        <v>0</v>
      </c>
      <c r="ID37" s="47">
        <f t="shared" si="92"/>
        <v>0</v>
      </c>
      <c r="IE37" s="47">
        <f t="shared" si="92"/>
        <v>0</v>
      </c>
      <c r="IF37" s="47">
        <f t="shared" si="92"/>
        <v>0</v>
      </c>
      <c r="IG37" s="47">
        <f t="shared" si="92"/>
        <v>0</v>
      </c>
      <c r="IH37" s="47">
        <f t="shared" si="92"/>
        <v>0</v>
      </c>
      <c r="II37" s="47">
        <f t="shared" si="92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22">
        <v>0.32519999999999999</v>
      </c>
      <c r="ES39" s="22">
        <v>0.2989</v>
      </c>
      <c r="ET39" s="22">
        <v>0.2384</v>
      </c>
      <c r="EU39" s="15"/>
      <c r="EV39" s="15"/>
      <c r="EW39" s="15" t="s">
        <v>62</v>
      </c>
      <c r="EX39" s="15"/>
      <c r="EY39" s="15" t="s">
        <v>62</v>
      </c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35">
        <v>7.3499999999999996E-2</v>
      </c>
      <c r="ES40" s="41">
        <v>8.8999999999999996E-2</v>
      </c>
      <c r="ET40" s="35">
        <v>0.1241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-1.24E-2</v>
      </c>
      <c r="FS40" s="52">
        <f>AVERAGE(FS2:FS8,FS10:FS15,FS17:FS21,FS23:FS26,FS28:FS30,FS32:FS33,FS35)</f>
        <v>-3.387755102040816E-4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R41" s="41">
        <v>7.0400000000000004E-2</v>
      </c>
      <c r="ES41" s="35">
        <v>8.43E-2</v>
      </c>
      <c r="ET41" s="41">
        <v>9.0700000000000003E-2</v>
      </c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31">
        <v>2.8000000000000001E-2</v>
      </c>
      <c r="ES42" s="31">
        <v>3.6499999999999998E-2</v>
      </c>
      <c r="ET42" s="31">
        <v>5.16E-2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s="7">
        <v>-1.1000000000000001E-3</v>
      </c>
      <c r="ES43" s="7">
        <v>2.5399999999999999E-2</v>
      </c>
      <c r="ET43" s="7">
        <v>5.5999999999999999E-3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16">
        <v>-3.04E-2</v>
      </c>
      <c r="ES44" s="16">
        <v>-8.3000000000000004E-2</v>
      </c>
      <c r="ET44" s="16">
        <v>-7.2300000000000003E-2</v>
      </c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-6.0499999999999998E-2</v>
      </c>
      <c r="FS44" s="52">
        <f>AVERAGE(FS9,FS16,FS22,FS27,FS31,FS34,FS36,FS37)</f>
        <v>0</v>
      </c>
      <c r="FT44" s="52">
        <f>MAX(FT9,FT16,FT22,FT27,FT31,FT34,FT36,FT37)</f>
        <v>3.9799999999999995E-2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92">
        <v>-0.22770000000000001</v>
      </c>
      <c r="ES45" s="48">
        <v>-0.19850000000000001</v>
      </c>
      <c r="ET45" s="48">
        <v>-0.19209999999999999</v>
      </c>
      <c r="EU45" s="6" t="s">
        <v>62</v>
      </c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48">
        <v>-0.2379</v>
      </c>
      <c r="ES46" s="92">
        <v>-0.25259999999999999</v>
      </c>
      <c r="ET46" s="92">
        <v>-0.246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252"/>
      <c r="EO48" s="69">
        <v>43528</v>
      </c>
      <c r="EP48" s="297"/>
      <c r="EQ48" s="252"/>
      <c r="ER48" s="69">
        <v>43529</v>
      </c>
      <c r="ES48" s="254"/>
      <c r="ET48" s="252"/>
      <c r="EU48" s="69">
        <v>43530</v>
      </c>
      <c r="EV48" s="302"/>
      <c r="EW48" s="252"/>
      <c r="EX48" s="69">
        <v>43531</v>
      </c>
      <c r="EY48" s="253"/>
      <c r="EZ48" s="252"/>
      <c r="FA48" s="69">
        <v>43532</v>
      </c>
      <c r="FB48" s="357" t="s">
        <v>100</v>
      </c>
      <c r="FC48" s="278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125" t="s">
        <v>78</v>
      </c>
      <c r="ER49" s="56" t="s">
        <v>79</v>
      </c>
      <c r="ES49" s="126" t="s">
        <v>80</v>
      </c>
      <c r="ET49" s="125" t="s">
        <v>78</v>
      </c>
      <c r="EU49" s="56" t="s">
        <v>79</v>
      </c>
      <c r="EV49" s="126" t="s">
        <v>80</v>
      </c>
      <c r="EW49" s="125" t="s">
        <v>78</v>
      </c>
      <c r="EX49" s="56" t="s">
        <v>79</v>
      </c>
      <c r="EY49" s="126" t="s">
        <v>80</v>
      </c>
      <c r="EZ49" s="125" t="s">
        <v>78</v>
      </c>
      <c r="FA49" s="56" t="s">
        <v>79</v>
      </c>
      <c r="FB49" s="126" t="s">
        <v>80</v>
      </c>
      <c r="FC49" s="26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27" t="s">
        <v>81</v>
      </c>
      <c r="ER50" s="55" t="s">
        <v>82</v>
      </c>
      <c r="ES50" s="128" t="s">
        <v>83</v>
      </c>
      <c r="ET50" s="127" t="s">
        <v>81</v>
      </c>
      <c r="EU50" s="55" t="s">
        <v>82</v>
      </c>
      <c r="EV50" s="128" t="s">
        <v>83</v>
      </c>
      <c r="EW50" s="127" t="s">
        <v>81</v>
      </c>
      <c r="EX50" s="55" t="s">
        <v>82</v>
      </c>
      <c r="EY50" s="128" t="s">
        <v>83</v>
      </c>
      <c r="EZ50" s="127" t="s">
        <v>81</v>
      </c>
      <c r="FA50" s="55" t="s">
        <v>82</v>
      </c>
      <c r="FB50" s="128" t="s">
        <v>83</v>
      </c>
      <c r="FC50" s="104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34">
        <v>0.3009</v>
      </c>
      <c r="ER51" s="22">
        <v>0.27879999999999999</v>
      </c>
      <c r="ES51" s="87">
        <v>0.31130000000000002</v>
      </c>
      <c r="ET51" s="134">
        <v>0.30590000000000001</v>
      </c>
      <c r="EU51" s="22">
        <v>0.30580000000000002</v>
      </c>
      <c r="EV51" s="87">
        <v>0.32519999999999999</v>
      </c>
      <c r="EW51" s="134">
        <v>0.31879999999999997</v>
      </c>
      <c r="EX51" s="22">
        <v>0.29849999999999999</v>
      </c>
      <c r="EY51" s="87">
        <v>0.2989</v>
      </c>
      <c r="EZ51" s="134">
        <v>0.29520000000000002</v>
      </c>
      <c r="FA51" s="22">
        <v>0.27079999999999999</v>
      </c>
      <c r="FB51" s="87">
        <v>0.2384</v>
      </c>
      <c r="FC51" s="112">
        <v>0.22289999999999999</v>
      </c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29">
        <v>0.1129</v>
      </c>
      <c r="ER52" s="41">
        <v>0.1108</v>
      </c>
      <c r="ES52" s="90">
        <v>0.1048</v>
      </c>
      <c r="ET52" s="129">
        <v>0.111</v>
      </c>
      <c r="EU52" s="41">
        <v>9.8699999999999996E-2</v>
      </c>
      <c r="EV52" s="89">
        <v>7.3499999999999996E-2</v>
      </c>
      <c r="EW52" s="137">
        <v>8.5400000000000004E-2</v>
      </c>
      <c r="EX52" s="35">
        <v>9.35E-2</v>
      </c>
      <c r="EY52" s="90">
        <v>8.8999999999999996E-2</v>
      </c>
      <c r="EZ52" s="137">
        <v>8.3400000000000002E-2</v>
      </c>
      <c r="FA52" s="35">
        <v>0.109</v>
      </c>
      <c r="FB52" s="89">
        <v>0.1241</v>
      </c>
      <c r="FC52" s="111">
        <v>0.1288</v>
      </c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37">
        <v>7.4499999999999997E-2</v>
      </c>
      <c r="ER53" s="35">
        <v>8.2199999999999995E-2</v>
      </c>
      <c r="ES53" s="89">
        <v>8.8300000000000003E-2</v>
      </c>
      <c r="ET53" s="137">
        <v>7.7499999999999999E-2</v>
      </c>
      <c r="EU53" s="35">
        <v>8.1000000000000003E-2</v>
      </c>
      <c r="EV53" s="90">
        <v>7.0400000000000004E-2</v>
      </c>
      <c r="EW53" s="129">
        <v>6.83E-2</v>
      </c>
      <c r="EX53" s="41">
        <v>8.1000000000000003E-2</v>
      </c>
      <c r="EY53" s="89">
        <v>8.43E-2</v>
      </c>
      <c r="EZ53" s="129">
        <v>8.0799999999999997E-2</v>
      </c>
      <c r="FA53" s="41">
        <v>7.6300000000000007E-2</v>
      </c>
      <c r="FB53" s="90">
        <v>9.0700000000000003E-2</v>
      </c>
      <c r="FC53" s="106">
        <v>8.8700000000000001E-2</v>
      </c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35">
        <v>5.7799999999999997E-2</v>
      </c>
      <c r="ER54" s="31">
        <v>5.8999999999999997E-2</v>
      </c>
      <c r="ES54" s="91">
        <v>7.0000000000000007E-2</v>
      </c>
      <c r="ET54" s="135">
        <v>2.7E-2</v>
      </c>
      <c r="EU54" s="31">
        <v>2.7900000000000001E-2</v>
      </c>
      <c r="EV54" s="91">
        <v>2.8000000000000001E-2</v>
      </c>
      <c r="EW54" s="135">
        <v>3.4099999999999998E-2</v>
      </c>
      <c r="EX54" s="31">
        <v>4.3700000000000003E-2</v>
      </c>
      <c r="EY54" s="91">
        <v>3.6499999999999998E-2</v>
      </c>
      <c r="EZ54" s="135">
        <v>1.7100000000000001E-2</v>
      </c>
      <c r="FA54" s="31">
        <v>3.9100000000000003E-2</v>
      </c>
      <c r="FB54" s="91">
        <v>5.16E-2</v>
      </c>
      <c r="FC54" s="110">
        <v>5.2699999999999997E-2</v>
      </c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33">
        <v>-2.3400000000000001E-2</v>
      </c>
      <c r="ER55" s="7">
        <v>-3.5000000000000001E-3</v>
      </c>
      <c r="ES55" s="88">
        <v>-1.9599999999999999E-2</v>
      </c>
      <c r="ET55" s="133">
        <v>-5.7000000000000002E-3</v>
      </c>
      <c r="EU55" s="7">
        <v>-3.8E-3</v>
      </c>
      <c r="EV55" s="88">
        <v>-1.1000000000000001E-3</v>
      </c>
      <c r="EW55" s="133">
        <v>-4.7999999999999996E-3</v>
      </c>
      <c r="EX55" s="7">
        <v>-1.6999999999999999E-3</v>
      </c>
      <c r="EY55" s="88">
        <v>2.5399999999999999E-2</v>
      </c>
      <c r="EZ55" s="133">
        <v>1.6500000000000001E-2</v>
      </c>
      <c r="FA55" s="7">
        <v>1.29E-2</v>
      </c>
      <c r="FB55" s="88">
        <v>5.5999999999999999E-3</v>
      </c>
      <c r="FC55" s="107">
        <v>8.0999999999999996E-3</v>
      </c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31">
        <v>-4.1599999999999998E-2</v>
      </c>
      <c r="ER56" s="16">
        <v>-3.3799999999999997E-2</v>
      </c>
      <c r="ES56" s="136">
        <v>-4.9700000000000001E-2</v>
      </c>
      <c r="ET56" s="131">
        <v>-3.9300000000000002E-2</v>
      </c>
      <c r="EU56" s="16">
        <v>-3.5999999999999997E-2</v>
      </c>
      <c r="EV56" s="136">
        <v>-3.04E-2</v>
      </c>
      <c r="EW56" s="131">
        <v>-3.2199999999999999E-2</v>
      </c>
      <c r="EX56" s="16">
        <v>-3.9800000000000002E-2</v>
      </c>
      <c r="EY56" s="136">
        <v>-8.3000000000000004E-2</v>
      </c>
      <c r="EZ56" s="131">
        <v>-7.9000000000000001E-2</v>
      </c>
      <c r="FA56" s="16">
        <v>-7.46E-2</v>
      </c>
      <c r="FB56" s="136">
        <v>-7.2300000000000003E-2</v>
      </c>
      <c r="FC56" s="109">
        <v>-6.1600000000000002E-2</v>
      </c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32">
        <v>-0.21110000000000001</v>
      </c>
      <c r="ER57" s="92">
        <v>-0.21249999999999999</v>
      </c>
      <c r="ES57" s="86">
        <v>-0.2402</v>
      </c>
      <c r="ET57" s="132">
        <v>-0.2326</v>
      </c>
      <c r="EU57" s="92">
        <v>-0.22950000000000001</v>
      </c>
      <c r="EV57" s="86">
        <v>-0.22770000000000001</v>
      </c>
      <c r="EW57" s="132">
        <v>-0.2283</v>
      </c>
      <c r="EX57" s="48">
        <v>-0.23730000000000001</v>
      </c>
      <c r="EY57" s="85">
        <v>-0.19850000000000001</v>
      </c>
      <c r="EZ57" s="130">
        <v>-0.16830000000000001</v>
      </c>
      <c r="FA57" s="48">
        <v>-0.18260000000000001</v>
      </c>
      <c r="FB57" s="85">
        <v>-0.19209999999999999</v>
      </c>
      <c r="FC57" s="105">
        <v>-0.19170000000000001</v>
      </c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30">
        <v>-0.27</v>
      </c>
      <c r="ER58" s="48">
        <v>-0.26669999999999999</v>
      </c>
      <c r="ES58" s="85">
        <v>-0.26490000000000002</v>
      </c>
      <c r="ET58" s="130">
        <v>-0.24379999999999999</v>
      </c>
      <c r="EU58" s="48">
        <v>-0.24410000000000001</v>
      </c>
      <c r="EV58" s="85">
        <v>-0.2379</v>
      </c>
      <c r="EW58" s="130">
        <v>-0.24129999999999999</v>
      </c>
      <c r="EX58" s="92">
        <v>-0.2379</v>
      </c>
      <c r="EY58" s="86">
        <v>-0.25259999999999999</v>
      </c>
      <c r="EZ58" s="132">
        <v>-0.2457</v>
      </c>
      <c r="FA58" s="92">
        <v>-0.25090000000000001</v>
      </c>
      <c r="FB58" s="86">
        <v>-0.246</v>
      </c>
      <c r="FC58" s="108">
        <v>-0.24790000000000001</v>
      </c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83">
        <v>-4.58</v>
      </c>
      <c r="ER59" s="57">
        <v>-4.49</v>
      </c>
      <c r="ES59" s="84">
        <v>6.9</v>
      </c>
      <c r="ET59" s="83">
        <v>-10.6</v>
      </c>
      <c r="EU59" s="57">
        <v>-1.6</v>
      </c>
      <c r="EV59" s="84">
        <v>-3.26</v>
      </c>
      <c r="EW59" s="83">
        <v>1.9</v>
      </c>
      <c r="EX59" s="57">
        <v>2.04</v>
      </c>
      <c r="EY59" s="84">
        <v>-1.6</v>
      </c>
      <c r="EZ59" s="83">
        <v>-8.2200000000000006</v>
      </c>
      <c r="FA59" s="57">
        <v>3.02</v>
      </c>
      <c r="FB59" s="84">
        <v>0.92</v>
      </c>
      <c r="FC59" s="113">
        <v>-1.84</v>
      </c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5">
        <v>1.43E-2</v>
      </c>
      <c r="ER60" s="244">
        <v>1.9900000000000001E-2</v>
      </c>
      <c r="ES60" s="210">
        <v>3.2500000000000001E-2</v>
      </c>
      <c r="ET60" s="215">
        <v>2.1100000000000001E-2</v>
      </c>
      <c r="EU60" s="216">
        <v>3.5000000000000001E-3</v>
      </c>
      <c r="EV60" s="210">
        <v>1.9400000000000001E-2</v>
      </c>
      <c r="EW60" s="214">
        <v>1.1900000000000001E-2</v>
      </c>
      <c r="EX60" s="240">
        <v>1.2699999999999999E-2</v>
      </c>
      <c r="EY60" s="203">
        <v>3.8800000000000001E-2</v>
      </c>
      <c r="EZ60" s="215">
        <v>3.0200000000000001E-2</v>
      </c>
      <c r="FA60" s="216">
        <v>2.5600000000000001E-2</v>
      </c>
      <c r="FB60" s="222">
        <v>1.5100000000000001E-2</v>
      </c>
      <c r="FC60" s="217">
        <v>1.0699999999999999E-2</v>
      </c>
      <c r="FD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4">
        <v>-2.2100000000000002E-2</v>
      </c>
      <c r="ER61" s="209">
        <v>-2.2100000000000002E-2</v>
      </c>
      <c r="ES61" s="242">
        <v>-2.7699999999999999E-2</v>
      </c>
      <c r="ET61" s="212">
        <v>-4.2999999999999997E-2</v>
      </c>
      <c r="EU61" s="240">
        <v>-1.23E-2</v>
      </c>
      <c r="EV61" s="204">
        <v>-2.8299999999999999E-2</v>
      </c>
      <c r="EW61" s="267">
        <v>-6.4000000000000003E-3</v>
      </c>
      <c r="EX61" s="209">
        <v>-2.0299999999999999E-2</v>
      </c>
      <c r="EY61" s="205">
        <v>-4.3200000000000002E-2</v>
      </c>
      <c r="EZ61" s="212">
        <v>-1.9400000000000001E-2</v>
      </c>
      <c r="FA61" s="209">
        <v>-2.4400000000000002E-2</v>
      </c>
      <c r="FB61" s="210">
        <v>-3.2399999999999998E-2</v>
      </c>
      <c r="FC61" s="209">
        <v>-1.55E-2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Q62" s="138"/>
      <c r="ER62" s="139"/>
      <c r="ES62" s="210">
        <v>1.8700000000000001E-2</v>
      </c>
      <c r="ET62" s="138"/>
      <c r="EU62" s="139"/>
      <c r="EV62" s="203">
        <v>2.7E-2</v>
      </c>
      <c r="EW62" s="138"/>
      <c r="EX62" s="139"/>
      <c r="EY62" s="203">
        <v>3.9399999999999998E-2</v>
      </c>
      <c r="EZ62" s="138"/>
      <c r="FA62" s="139"/>
      <c r="FB62" s="222">
        <v>3.9800000000000002E-2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s="138" t="s">
        <v>62</v>
      </c>
      <c r="ER63" s="139" t="s">
        <v>62</v>
      </c>
      <c r="ES63" s="242">
        <v>-2.64E-2</v>
      </c>
      <c r="ET63" s="138" t="s">
        <v>62</v>
      </c>
      <c r="EU63" s="139" t="s">
        <v>62</v>
      </c>
      <c r="EV63" s="221">
        <v>-4.2000000000000003E-2</v>
      </c>
      <c r="EW63" s="138" t="s">
        <v>62</v>
      </c>
      <c r="EX63" s="139" t="s">
        <v>62</v>
      </c>
      <c r="EY63" s="205">
        <v>-5.2600000000000001E-2</v>
      </c>
      <c r="EZ63" s="138" t="s">
        <v>62</v>
      </c>
      <c r="FA63" s="139" t="s">
        <v>62</v>
      </c>
      <c r="FB63" s="210">
        <v>-6.0499999999999998E-2</v>
      </c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61">
        <v>147.36000000000001</v>
      </c>
      <c r="ER64" s="257">
        <v>146.84</v>
      </c>
      <c r="ES64" s="262">
        <v>147.44</v>
      </c>
      <c r="ET64" s="261">
        <v>146.9</v>
      </c>
      <c r="EU64" s="257">
        <v>146.97</v>
      </c>
      <c r="EV64" s="262">
        <v>147.21</v>
      </c>
      <c r="EW64" s="261">
        <v>147.19999999999999</v>
      </c>
      <c r="EX64" s="257">
        <v>1.3212999999999999</v>
      </c>
      <c r="EY64" s="262">
        <v>1.323</v>
      </c>
      <c r="EZ64" s="261">
        <v>1.3211999999999999</v>
      </c>
      <c r="FA64" s="257">
        <v>1.3191999999999999</v>
      </c>
      <c r="FB64" s="262">
        <v>1.3121</v>
      </c>
      <c r="FC64" s="257">
        <v>1.3095000000000001</v>
      </c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64" t="s">
        <v>52</v>
      </c>
      <c r="ER65" s="188" t="s">
        <v>52</v>
      </c>
      <c r="ES65" s="199" t="s">
        <v>52</v>
      </c>
      <c r="ET65" s="164" t="s">
        <v>52</v>
      </c>
      <c r="EU65" s="188" t="s">
        <v>52</v>
      </c>
      <c r="EV65" s="199" t="s">
        <v>52</v>
      </c>
      <c r="EW65" s="164" t="s">
        <v>52</v>
      </c>
      <c r="EX65" s="188" t="s">
        <v>51</v>
      </c>
      <c r="EY65" s="199" t="s">
        <v>51</v>
      </c>
      <c r="EZ65" s="164" t="s">
        <v>51</v>
      </c>
      <c r="FA65" s="188" t="s">
        <v>51</v>
      </c>
      <c r="FB65" s="199" t="s">
        <v>51</v>
      </c>
      <c r="FC65" s="188" t="s">
        <v>51</v>
      </c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93">SUM(D51, -D58)</f>
        <v>4.8000000000000001E-2</v>
      </c>
      <c r="E66" s="94">
        <f t="shared" si="93"/>
        <v>9.3600000000000003E-2</v>
      </c>
      <c r="F66" s="145">
        <f t="shared" si="93"/>
        <v>0.1346</v>
      </c>
      <c r="G66" s="153">
        <f t="shared" si="93"/>
        <v>0.27629999999999999</v>
      </c>
      <c r="H66" s="115">
        <f t="shared" si="93"/>
        <v>0.24980000000000002</v>
      </c>
      <c r="I66" s="175">
        <f t="shared" si="93"/>
        <v>0.20469999999999999</v>
      </c>
      <c r="J66" s="153">
        <f>SUM(J51, -J58)</f>
        <v>0.17959999999999998</v>
      </c>
      <c r="K66" s="120">
        <f t="shared" ref="K66:T66" si="94">SUM(K51, -K58)</f>
        <v>0.16789999999999999</v>
      </c>
      <c r="L66" s="179">
        <f t="shared" si="94"/>
        <v>0.1983</v>
      </c>
      <c r="M66" s="146">
        <f t="shared" si="94"/>
        <v>0.19500000000000001</v>
      </c>
      <c r="N66" s="120">
        <f t="shared" si="94"/>
        <v>0.1706</v>
      </c>
      <c r="O66" s="179">
        <f t="shared" si="94"/>
        <v>0.19719999999999999</v>
      </c>
      <c r="P66" s="146">
        <f t="shared" si="94"/>
        <v>0.20700000000000002</v>
      </c>
      <c r="Q66" s="120">
        <f t="shared" si="94"/>
        <v>0.19890000000000002</v>
      </c>
      <c r="R66" s="178">
        <f t="shared" si="94"/>
        <v>0.2243</v>
      </c>
      <c r="S66" s="224">
        <f t="shared" si="94"/>
        <v>0.2389</v>
      </c>
      <c r="T66" s="15">
        <f t="shared" si="94"/>
        <v>0.22960000000000003</v>
      </c>
      <c r="U66" s="151">
        <f t="shared" ref="U66:BE66" si="95">SUM(U51, -U58)</f>
        <v>0.24459999999999998</v>
      </c>
      <c r="V66" s="224">
        <f t="shared" si="95"/>
        <v>0.22259999999999999</v>
      </c>
      <c r="W66" s="15">
        <f t="shared" si="95"/>
        <v>0.2369</v>
      </c>
      <c r="X66" s="151">
        <f t="shared" si="95"/>
        <v>0.25650000000000001</v>
      </c>
      <c r="Y66" s="146">
        <f t="shared" si="95"/>
        <v>0.2596</v>
      </c>
      <c r="Z66" s="120">
        <f t="shared" si="95"/>
        <v>0.26119999999999999</v>
      </c>
      <c r="AA66" s="179">
        <f t="shared" si="95"/>
        <v>0.23480000000000001</v>
      </c>
      <c r="AB66" s="146">
        <f t="shared" si="95"/>
        <v>0.21960000000000002</v>
      </c>
      <c r="AC66" s="120">
        <f t="shared" si="95"/>
        <v>0.21589999999999998</v>
      </c>
      <c r="AD66" s="179">
        <f t="shared" si="95"/>
        <v>0.20729999999999998</v>
      </c>
      <c r="AE66" s="224">
        <f t="shared" si="95"/>
        <v>0.22260000000000002</v>
      </c>
      <c r="AF66" s="15">
        <f t="shared" si="95"/>
        <v>0.25659999999999999</v>
      </c>
      <c r="AG66" s="151">
        <f t="shared" si="95"/>
        <v>0.2717</v>
      </c>
      <c r="AH66" s="146">
        <f t="shared" si="95"/>
        <v>0.29049999999999998</v>
      </c>
      <c r="AI66" s="120">
        <f t="shared" si="95"/>
        <v>0.28580000000000005</v>
      </c>
      <c r="AJ66" s="179">
        <f t="shared" si="95"/>
        <v>0.29849999999999999</v>
      </c>
      <c r="AK66" s="224">
        <f t="shared" si="95"/>
        <v>0.28539999999999999</v>
      </c>
      <c r="AL66" s="15">
        <f t="shared" si="95"/>
        <v>0.2913</v>
      </c>
      <c r="AM66" s="151">
        <f t="shared" si="95"/>
        <v>0.31530000000000002</v>
      </c>
      <c r="AN66" s="146">
        <f t="shared" si="95"/>
        <v>0.32210000000000005</v>
      </c>
      <c r="AO66" s="120">
        <f t="shared" si="95"/>
        <v>0.31619999999999998</v>
      </c>
      <c r="AP66" s="179">
        <f t="shared" si="95"/>
        <v>0.33329999999999999</v>
      </c>
      <c r="AQ66" s="146">
        <f t="shared" si="95"/>
        <v>0.32789999999999997</v>
      </c>
      <c r="AR66" s="120">
        <f t="shared" si="95"/>
        <v>0.33450000000000002</v>
      </c>
      <c r="AS66" s="179">
        <f t="shared" si="95"/>
        <v>0.32790000000000002</v>
      </c>
      <c r="AT66" s="224">
        <f t="shared" si="95"/>
        <v>0.30630000000000002</v>
      </c>
      <c r="AU66" s="15">
        <f t="shared" si="95"/>
        <v>0.31020000000000003</v>
      </c>
      <c r="AV66" s="151">
        <f t="shared" si="95"/>
        <v>0.29520000000000002</v>
      </c>
      <c r="AW66" s="146">
        <f t="shared" si="95"/>
        <v>0.3165</v>
      </c>
      <c r="AX66" s="120">
        <f t="shared" si="95"/>
        <v>0.3458</v>
      </c>
      <c r="AY66" s="179">
        <f t="shared" si="95"/>
        <v>0.3458</v>
      </c>
      <c r="AZ66" s="146">
        <f t="shared" si="95"/>
        <v>0.33510000000000001</v>
      </c>
      <c r="BA66" s="120">
        <f t="shared" si="95"/>
        <v>0.32340000000000002</v>
      </c>
      <c r="BB66" s="179">
        <f t="shared" si="95"/>
        <v>0.35350000000000004</v>
      </c>
      <c r="BC66" s="146">
        <f t="shared" si="95"/>
        <v>0.37840000000000001</v>
      </c>
      <c r="BD66" s="120">
        <f t="shared" si="95"/>
        <v>0.3841</v>
      </c>
      <c r="BE66" s="179">
        <f t="shared" si="95"/>
        <v>0.4103</v>
      </c>
      <c r="BF66" s="146">
        <f t="shared" ref="BF66:BQ66" si="96">SUM(BF51, -BF58)</f>
        <v>0.38880000000000003</v>
      </c>
      <c r="BG66" s="120">
        <f t="shared" si="96"/>
        <v>0.372</v>
      </c>
      <c r="BH66" s="179">
        <f t="shared" si="96"/>
        <v>0.37659999999999999</v>
      </c>
      <c r="BI66" s="146">
        <f t="shared" si="96"/>
        <v>0.3659</v>
      </c>
      <c r="BJ66" s="120">
        <f t="shared" si="96"/>
        <v>0.39960000000000001</v>
      </c>
      <c r="BK66" s="179">
        <f t="shared" si="96"/>
        <v>0.3473</v>
      </c>
      <c r="BL66" s="146">
        <f t="shared" si="96"/>
        <v>0.37109999999999999</v>
      </c>
      <c r="BM66" s="120">
        <f t="shared" si="96"/>
        <v>0.39</v>
      </c>
      <c r="BN66" s="179">
        <f t="shared" si="96"/>
        <v>0.3861</v>
      </c>
      <c r="BO66" s="120">
        <f t="shared" si="96"/>
        <v>0.3896</v>
      </c>
      <c r="BP66" s="116">
        <f t="shared" si="96"/>
        <v>0.38680000000000003</v>
      </c>
      <c r="BQ66" s="120">
        <f t="shared" si="96"/>
        <v>0.4012</v>
      </c>
      <c r="BS66" s="146">
        <f t="shared" ref="BS66:CK66" si="97">SUM(BS51, -BS58)</f>
        <v>0.38919999999999999</v>
      </c>
      <c r="BT66" s="120">
        <f t="shared" si="97"/>
        <v>0.38269999999999998</v>
      </c>
      <c r="BU66" s="179">
        <f t="shared" si="97"/>
        <v>0.42720000000000002</v>
      </c>
      <c r="BV66" s="146">
        <f t="shared" si="97"/>
        <v>0.43609999999999999</v>
      </c>
      <c r="BW66" s="120">
        <f t="shared" si="97"/>
        <v>0.43910000000000005</v>
      </c>
      <c r="BX66" s="179">
        <f t="shared" si="97"/>
        <v>0.43840000000000001</v>
      </c>
      <c r="BY66" s="224">
        <f t="shared" si="97"/>
        <v>0.44240000000000002</v>
      </c>
      <c r="BZ66" s="15">
        <f t="shared" si="97"/>
        <v>0.46499999999999997</v>
      </c>
      <c r="CA66" s="151">
        <f t="shared" si="97"/>
        <v>0.44399999999999995</v>
      </c>
      <c r="CB66" s="146">
        <f t="shared" si="97"/>
        <v>0.41510000000000002</v>
      </c>
      <c r="CC66" s="120">
        <f t="shared" si="97"/>
        <v>0.4103</v>
      </c>
      <c r="CD66" s="179">
        <f t="shared" si="97"/>
        <v>0.41139999999999999</v>
      </c>
      <c r="CE66" s="146">
        <f t="shared" si="97"/>
        <v>0.39239999999999997</v>
      </c>
      <c r="CF66" s="120">
        <f t="shared" si="97"/>
        <v>0.37980000000000003</v>
      </c>
      <c r="CG66" s="179">
        <f t="shared" si="97"/>
        <v>0.36209999999999998</v>
      </c>
      <c r="CH66" s="146">
        <f t="shared" si="97"/>
        <v>0.3543</v>
      </c>
      <c r="CI66" s="120">
        <f t="shared" si="97"/>
        <v>0.37050000000000005</v>
      </c>
      <c r="CJ66" s="179">
        <f t="shared" si="97"/>
        <v>0.36429999999999996</v>
      </c>
      <c r="CK66" s="146">
        <f t="shared" si="97"/>
        <v>0.35899999999999999</v>
      </c>
      <c r="CL66" s="120">
        <f t="shared" ref="CL66:DD66" si="98">SUM(CL51, -CL58)</f>
        <v>0.39219999999999999</v>
      </c>
      <c r="CM66" s="179">
        <f t="shared" si="98"/>
        <v>0.37859999999999999</v>
      </c>
      <c r="CN66" s="146">
        <f t="shared" si="98"/>
        <v>0.39510000000000001</v>
      </c>
      <c r="CO66" s="120">
        <f t="shared" si="98"/>
        <v>0.43630000000000002</v>
      </c>
      <c r="CP66" s="179">
        <f t="shared" si="98"/>
        <v>0.43890000000000001</v>
      </c>
      <c r="CQ66" s="146">
        <f t="shared" si="98"/>
        <v>0.4516</v>
      </c>
      <c r="CR66" s="120">
        <f t="shared" si="98"/>
        <v>0.42720000000000002</v>
      </c>
      <c r="CS66" s="179">
        <f t="shared" si="98"/>
        <v>0.44779999999999998</v>
      </c>
      <c r="CT66" s="146">
        <f t="shared" si="98"/>
        <v>0.44889999999999997</v>
      </c>
      <c r="CU66" s="120">
        <f t="shared" si="98"/>
        <v>0.4365</v>
      </c>
      <c r="CV66" s="179">
        <f t="shared" si="98"/>
        <v>0.39149999999999996</v>
      </c>
      <c r="CW66" s="146">
        <f t="shared" si="98"/>
        <v>0.38749999999999996</v>
      </c>
      <c r="CX66" s="120">
        <f t="shared" si="98"/>
        <v>0.4093</v>
      </c>
      <c r="CY66" s="179">
        <f t="shared" si="98"/>
        <v>0.41959999999999997</v>
      </c>
      <c r="CZ66" s="146">
        <f t="shared" si="98"/>
        <v>0.41830000000000001</v>
      </c>
      <c r="DA66" s="120">
        <f t="shared" si="98"/>
        <v>0.40759999999999996</v>
      </c>
      <c r="DB66" s="179">
        <f t="shared" si="98"/>
        <v>0.41349999999999998</v>
      </c>
      <c r="DC66" s="146">
        <f t="shared" si="98"/>
        <v>0.40669999999999995</v>
      </c>
      <c r="DD66" s="120">
        <f t="shared" si="98"/>
        <v>0.4173</v>
      </c>
      <c r="DE66" s="179">
        <f t="shared" ref="DE66:DN66" si="99">SUM(DE51, -DE58)</f>
        <v>0.43440000000000001</v>
      </c>
      <c r="DF66" s="146">
        <f t="shared" si="99"/>
        <v>0.43159999999999998</v>
      </c>
      <c r="DG66" s="120">
        <f t="shared" si="99"/>
        <v>0.42210000000000003</v>
      </c>
      <c r="DH66" s="179">
        <f t="shared" si="99"/>
        <v>0.42559999999999998</v>
      </c>
      <c r="DI66" s="146">
        <f t="shared" si="99"/>
        <v>0.4244</v>
      </c>
      <c r="DJ66" s="120">
        <f t="shared" si="99"/>
        <v>0.44290000000000002</v>
      </c>
      <c r="DK66" s="179">
        <f t="shared" si="99"/>
        <v>0.41970000000000002</v>
      </c>
      <c r="DL66" s="120">
        <f t="shared" si="99"/>
        <v>0.41949999999999998</v>
      </c>
      <c r="DM66" s="120">
        <f t="shared" si="99"/>
        <v>0.41210000000000002</v>
      </c>
      <c r="DN66" s="330">
        <f t="shared" si="99"/>
        <v>0.44630000000000003</v>
      </c>
      <c r="DO66" s="346">
        <f>SUM(DO51, -DO58,)</f>
        <v>0</v>
      </c>
      <c r="DP66" s="120">
        <f t="shared" ref="DP66:DZ66" si="100">SUM(DP51, -DP58)</f>
        <v>0.44469999999999998</v>
      </c>
      <c r="DQ66" s="179">
        <f t="shared" si="100"/>
        <v>0.45760000000000001</v>
      </c>
      <c r="DR66" s="146">
        <f t="shared" si="100"/>
        <v>0.4919</v>
      </c>
      <c r="DS66" s="120">
        <f t="shared" si="100"/>
        <v>0.52429999999999999</v>
      </c>
      <c r="DT66" s="179">
        <f t="shared" si="100"/>
        <v>0.54720000000000002</v>
      </c>
      <c r="DU66" s="146">
        <f t="shared" si="100"/>
        <v>0.54909999999999992</v>
      </c>
      <c r="DV66" s="120">
        <f t="shared" si="100"/>
        <v>0.5734999999999999</v>
      </c>
      <c r="DW66" s="179">
        <f t="shared" si="100"/>
        <v>0.59430000000000005</v>
      </c>
      <c r="DX66" s="120">
        <f t="shared" si="100"/>
        <v>0.5464</v>
      </c>
      <c r="DY66" s="115">
        <f t="shared" si="100"/>
        <v>0.54959999999999998</v>
      </c>
      <c r="DZ66" s="115">
        <f t="shared" si="100"/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01">SUM(EC51, -EC58)</f>
        <v>0</v>
      </c>
      <c r="ED66" s="6">
        <f t="shared" si="101"/>
        <v>0</v>
      </c>
      <c r="EE66" s="6">
        <f t="shared" si="101"/>
        <v>0</v>
      </c>
      <c r="EF66" s="6">
        <f t="shared" si="101"/>
        <v>0</v>
      </c>
      <c r="EG66" s="6">
        <f t="shared" si="101"/>
        <v>0</v>
      </c>
      <c r="EH66" s="6">
        <f t="shared" si="101"/>
        <v>0</v>
      </c>
      <c r="EI66" s="6">
        <f t="shared" si="101"/>
        <v>0</v>
      </c>
      <c r="EK66" s="153">
        <f t="shared" ref="EK66:EX66" si="102">SUM(EK51, -EK58)</f>
        <v>0.60189999999999999</v>
      </c>
      <c r="EL66" s="115">
        <f t="shared" si="102"/>
        <v>0.59519999999999995</v>
      </c>
      <c r="EM66" s="175">
        <f t="shared" si="102"/>
        <v>0.58450000000000002</v>
      </c>
      <c r="EN66" s="153">
        <f t="shared" si="102"/>
        <v>0.61519999999999997</v>
      </c>
      <c r="EO66" s="115">
        <f t="shared" si="102"/>
        <v>0.58840000000000003</v>
      </c>
      <c r="EP66" s="175">
        <f t="shared" si="102"/>
        <v>0.56510000000000005</v>
      </c>
      <c r="EQ66" s="153">
        <f t="shared" si="102"/>
        <v>0.57089999999999996</v>
      </c>
      <c r="ER66" s="115">
        <f t="shared" si="102"/>
        <v>0.54549999999999998</v>
      </c>
      <c r="ES66" s="175">
        <f t="shared" si="102"/>
        <v>0.57620000000000005</v>
      </c>
      <c r="ET66" s="153">
        <f t="shared" si="102"/>
        <v>0.54969999999999997</v>
      </c>
      <c r="EU66" s="115">
        <f t="shared" si="102"/>
        <v>0.54990000000000006</v>
      </c>
      <c r="EV66" s="175">
        <f t="shared" si="102"/>
        <v>0.56309999999999993</v>
      </c>
      <c r="EW66" s="153">
        <f t="shared" si="102"/>
        <v>0.56009999999999993</v>
      </c>
      <c r="EX66" s="120">
        <f t="shared" si="102"/>
        <v>0.53639999999999999</v>
      </c>
      <c r="EY66" s="179">
        <f>SUM(EY51, -EY58)</f>
        <v>0.55149999999999999</v>
      </c>
      <c r="EZ66" s="146">
        <f>SUM(EZ51, -EZ58)</f>
        <v>0.54090000000000005</v>
      </c>
      <c r="FA66" s="120">
        <f>SUM(FA51, -FA58)</f>
        <v>0.52170000000000005</v>
      </c>
      <c r="FB66" s="179">
        <f>SUM(FB51, -FB58)</f>
        <v>0.4844</v>
      </c>
      <c r="FC66" s="120">
        <f>SUM(FC51, -FC58)</f>
        <v>0.4708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03">SUM(GU51, -GU58)</f>
        <v>0</v>
      </c>
      <c r="GV66" s="6">
        <f t="shared" si="103"/>
        <v>0</v>
      </c>
      <c r="GW66" s="6">
        <f t="shared" si="103"/>
        <v>0</v>
      </c>
      <c r="GX66" s="6">
        <f t="shared" si="103"/>
        <v>0</v>
      </c>
      <c r="GY66" s="6">
        <f t="shared" si="103"/>
        <v>0</v>
      </c>
      <c r="GZ66" s="6">
        <f t="shared" si="103"/>
        <v>0</v>
      </c>
      <c r="HA66" s="6">
        <f t="shared" si="103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04">SUM(JM51, -JM58)</f>
        <v>0</v>
      </c>
      <c r="JN66" s="6">
        <f t="shared" si="104"/>
        <v>0</v>
      </c>
      <c r="JO66" s="6">
        <f t="shared" si="104"/>
        <v>0</v>
      </c>
      <c r="JP66" s="6">
        <f t="shared" si="104"/>
        <v>0</v>
      </c>
      <c r="JQ66" s="6">
        <f t="shared" si="104"/>
        <v>0</v>
      </c>
      <c r="JR66" s="6">
        <f t="shared" si="104"/>
        <v>0</v>
      </c>
      <c r="JS66" s="6">
        <f t="shared" si="104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64" t="s">
        <v>51</v>
      </c>
      <c r="ER67" s="188" t="s">
        <v>51</v>
      </c>
      <c r="ES67" s="199" t="s">
        <v>51</v>
      </c>
      <c r="ET67" s="164" t="s">
        <v>51</v>
      </c>
      <c r="EU67" s="188" t="s">
        <v>51</v>
      </c>
      <c r="EV67" s="199" t="s">
        <v>51</v>
      </c>
      <c r="EW67" s="164" t="s">
        <v>51</v>
      </c>
      <c r="EX67" s="188" t="s">
        <v>52</v>
      </c>
      <c r="EY67" s="199" t="s">
        <v>52</v>
      </c>
      <c r="EZ67" s="164" t="s">
        <v>52</v>
      </c>
      <c r="FA67" s="188" t="s">
        <v>52</v>
      </c>
      <c r="FB67" s="199" t="s">
        <v>52</v>
      </c>
      <c r="FC67" s="188" t="s">
        <v>52</v>
      </c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05">SUM(K51, -K57)</f>
        <v>0.16620000000000001</v>
      </c>
      <c r="L68" s="179">
        <f t="shared" si="105"/>
        <v>0.19230000000000003</v>
      </c>
      <c r="M68" s="146">
        <f t="shared" si="105"/>
        <v>0.17859999999999998</v>
      </c>
      <c r="N68" s="120">
        <f t="shared" si="105"/>
        <v>0.16650000000000001</v>
      </c>
      <c r="O68" s="179">
        <f t="shared" si="105"/>
        <v>0.18559999999999999</v>
      </c>
      <c r="P68" s="146">
        <f t="shared" si="105"/>
        <v>0.20569999999999999</v>
      </c>
      <c r="Q68" s="120">
        <f t="shared" si="105"/>
        <v>0.1983</v>
      </c>
      <c r="R68" s="179">
        <f t="shared" si="105"/>
        <v>0.21210000000000001</v>
      </c>
      <c r="S68" s="225">
        <f t="shared" si="105"/>
        <v>0.23520000000000002</v>
      </c>
      <c r="T68" s="15">
        <f t="shared" si="105"/>
        <v>0.22940000000000002</v>
      </c>
      <c r="U68" s="149">
        <f t="shared" ref="U68:Z68" si="106">SUM(U51, -U57)</f>
        <v>0.2127</v>
      </c>
      <c r="V68" s="225">
        <f t="shared" si="106"/>
        <v>0.2097</v>
      </c>
      <c r="W68" s="96">
        <f t="shared" si="106"/>
        <v>0.23599999999999999</v>
      </c>
      <c r="X68" s="151">
        <f t="shared" si="106"/>
        <v>0.2268</v>
      </c>
      <c r="Y68" s="146">
        <f t="shared" si="106"/>
        <v>0.2455</v>
      </c>
      <c r="Z68" s="120">
        <f t="shared" si="106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07">SUM(AK52, -AK58)</f>
        <v>0.23170000000000002</v>
      </c>
      <c r="AL68" s="93">
        <f t="shared" si="107"/>
        <v>0.2545</v>
      </c>
      <c r="AM68" s="150">
        <f t="shared" si="107"/>
        <v>0.29559999999999997</v>
      </c>
      <c r="AN68" s="144">
        <f t="shared" si="107"/>
        <v>0.29559999999999997</v>
      </c>
      <c r="AO68" s="116">
        <f t="shared" si="107"/>
        <v>0.30189999999999995</v>
      </c>
      <c r="AP68" s="176">
        <f t="shared" si="107"/>
        <v>0.27779999999999999</v>
      </c>
      <c r="AQ68" s="144">
        <f t="shared" si="107"/>
        <v>0.28659999999999997</v>
      </c>
      <c r="AR68" s="116">
        <f t="shared" si="107"/>
        <v>0.28660000000000002</v>
      </c>
      <c r="AS68" s="176">
        <f t="shared" si="107"/>
        <v>0.28949999999999998</v>
      </c>
      <c r="AT68" s="226">
        <f t="shared" si="107"/>
        <v>0.26090000000000002</v>
      </c>
      <c r="AU68" s="93">
        <f t="shared" si="107"/>
        <v>0.25990000000000002</v>
      </c>
      <c r="AV68" s="151">
        <f t="shared" si="107"/>
        <v>0.29270000000000002</v>
      </c>
      <c r="AW68" s="146">
        <f t="shared" si="107"/>
        <v>0.3024</v>
      </c>
      <c r="AX68" s="120">
        <f t="shared" si="107"/>
        <v>0.31730000000000003</v>
      </c>
      <c r="AY68" s="179">
        <f t="shared" si="107"/>
        <v>0.28070000000000001</v>
      </c>
      <c r="AZ68" s="146">
        <f t="shared" si="107"/>
        <v>0.26910000000000001</v>
      </c>
      <c r="BA68" s="120">
        <f t="shared" si="107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08">SUM(BD52, -BD58)</f>
        <v>0.30430000000000001</v>
      </c>
      <c r="BE68" s="179">
        <f t="shared" si="108"/>
        <v>0.3382</v>
      </c>
      <c r="BF68" s="146">
        <f t="shared" si="108"/>
        <v>0.32930000000000004</v>
      </c>
      <c r="BG68" s="120">
        <f t="shared" si="108"/>
        <v>0.31999999999999995</v>
      </c>
      <c r="BH68" s="179">
        <f t="shared" si="108"/>
        <v>0.30209999999999998</v>
      </c>
      <c r="BI68" s="146">
        <f t="shared" si="108"/>
        <v>0.30149999999999999</v>
      </c>
      <c r="BJ68" s="115">
        <f>SUM(BJ51, -BJ57)</f>
        <v>0.32200000000000001</v>
      </c>
      <c r="BK68" s="179">
        <f t="shared" ref="BK68:BQ68" si="109">SUM(BK52, -BK58)</f>
        <v>0.32019999999999998</v>
      </c>
      <c r="BL68" s="146">
        <f t="shared" si="109"/>
        <v>0.34360000000000002</v>
      </c>
      <c r="BM68" s="120">
        <f t="shared" si="109"/>
        <v>0.36709999999999998</v>
      </c>
      <c r="BN68" s="179">
        <f t="shared" si="109"/>
        <v>0.37239999999999995</v>
      </c>
      <c r="BO68" s="120">
        <f t="shared" si="109"/>
        <v>0.38129999999999997</v>
      </c>
      <c r="BP68" s="120">
        <f t="shared" si="109"/>
        <v>0.38109999999999999</v>
      </c>
      <c r="BQ68" s="116">
        <f t="shared" si="109"/>
        <v>0.39739999999999998</v>
      </c>
      <c r="BS68" s="146">
        <f t="shared" ref="BS68:CK68" si="110">SUM(BS52, -BS58)</f>
        <v>0.37659999999999999</v>
      </c>
      <c r="BT68" s="116">
        <f t="shared" si="110"/>
        <v>0.371</v>
      </c>
      <c r="BU68" s="176">
        <f t="shared" si="110"/>
        <v>0.37480000000000002</v>
      </c>
      <c r="BV68" s="146">
        <f t="shared" si="110"/>
        <v>0.37819999999999998</v>
      </c>
      <c r="BW68" s="120">
        <f t="shared" si="110"/>
        <v>0.37370000000000003</v>
      </c>
      <c r="BX68" s="176">
        <f t="shared" si="110"/>
        <v>0.372</v>
      </c>
      <c r="BY68" s="226">
        <f t="shared" si="110"/>
        <v>0.41650000000000004</v>
      </c>
      <c r="BZ68" s="93">
        <f t="shared" si="110"/>
        <v>0.42730000000000001</v>
      </c>
      <c r="CA68" s="150">
        <f t="shared" si="110"/>
        <v>0.3987</v>
      </c>
      <c r="CB68" s="146">
        <f t="shared" si="110"/>
        <v>0.33439999999999998</v>
      </c>
      <c r="CC68" s="120">
        <f t="shared" si="110"/>
        <v>0.34109999999999996</v>
      </c>
      <c r="CD68" s="179">
        <f t="shared" si="110"/>
        <v>0.34699999999999998</v>
      </c>
      <c r="CE68" s="146">
        <f t="shared" si="110"/>
        <v>0.34620000000000001</v>
      </c>
      <c r="CF68" s="120">
        <f t="shared" si="110"/>
        <v>0.32150000000000001</v>
      </c>
      <c r="CG68" s="179">
        <f t="shared" si="110"/>
        <v>0.35730000000000001</v>
      </c>
      <c r="CH68" s="146">
        <f t="shared" si="110"/>
        <v>0.34920000000000001</v>
      </c>
      <c r="CI68" s="120">
        <f t="shared" si="110"/>
        <v>0.35310000000000002</v>
      </c>
      <c r="CJ68" s="179">
        <f t="shared" si="110"/>
        <v>0.33829999999999999</v>
      </c>
      <c r="CK68" s="146">
        <f t="shared" si="110"/>
        <v>0.32700000000000001</v>
      </c>
      <c r="CL68" s="120">
        <f t="shared" ref="CL68:CR68" si="111">SUM(CL52, -CL58)</f>
        <v>0.34289999999999998</v>
      </c>
      <c r="CM68" s="179">
        <f t="shared" si="111"/>
        <v>0.31979999999999997</v>
      </c>
      <c r="CN68" s="146">
        <f t="shared" si="111"/>
        <v>0.32979999999999998</v>
      </c>
      <c r="CO68" s="120">
        <f t="shared" si="111"/>
        <v>0.35650000000000004</v>
      </c>
      <c r="CP68" s="179">
        <f t="shared" si="111"/>
        <v>0.36570000000000003</v>
      </c>
      <c r="CQ68" s="146">
        <f t="shared" si="111"/>
        <v>0.38119999999999998</v>
      </c>
      <c r="CR68" s="120">
        <f t="shared" si="111"/>
        <v>0.37290000000000001</v>
      </c>
      <c r="CS68" s="179">
        <f>SUM(CS51, -CS57)</f>
        <v>0.36199999999999999</v>
      </c>
      <c r="CT68" s="153">
        <f t="shared" ref="CT68:DN68" si="112">SUM(CT52, -CT58)</f>
        <v>0.37779999999999997</v>
      </c>
      <c r="CU68" s="115">
        <f t="shared" si="112"/>
        <v>0.37570000000000003</v>
      </c>
      <c r="CV68" s="175">
        <f t="shared" si="112"/>
        <v>0.35199999999999998</v>
      </c>
      <c r="CW68" s="153">
        <f t="shared" si="112"/>
        <v>0.3402</v>
      </c>
      <c r="CX68" s="115">
        <f t="shared" si="112"/>
        <v>0.38439999999999996</v>
      </c>
      <c r="CY68" s="175">
        <f t="shared" si="112"/>
        <v>0.3821</v>
      </c>
      <c r="CZ68" s="153">
        <f t="shared" si="112"/>
        <v>0.37609999999999999</v>
      </c>
      <c r="DA68" s="115">
        <f t="shared" si="112"/>
        <v>0.37839999999999996</v>
      </c>
      <c r="DB68" s="179">
        <f t="shared" si="112"/>
        <v>0.37219999999999998</v>
      </c>
      <c r="DC68" s="146">
        <f t="shared" si="112"/>
        <v>0.37109999999999999</v>
      </c>
      <c r="DD68" s="120">
        <f t="shared" si="112"/>
        <v>0.38900000000000001</v>
      </c>
      <c r="DE68" s="179">
        <f t="shared" si="112"/>
        <v>0.40539999999999998</v>
      </c>
      <c r="DF68" s="146">
        <f t="shared" si="112"/>
        <v>0.42230000000000001</v>
      </c>
      <c r="DG68" s="120">
        <f t="shared" si="112"/>
        <v>0.4173</v>
      </c>
      <c r="DH68" s="179">
        <f t="shared" si="112"/>
        <v>0.42520000000000002</v>
      </c>
      <c r="DI68" s="146">
        <f t="shared" si="112"/>
        <v>0.42180000000000001</v>
      </c>
      <c r="DJ68" s="120">
        <f t="shared" si="112"/>
        <v>0.4279</v>
      </c>
      <c r="DK68" s="179">
        <f t="shared" si="112"/>
        <v>0.40039999999999998</v>
      </c>
      <c r="DL68" s="120">
        <f t="shared" si="112"/>
        <v>0.40390000000000004</v>
      </c>
      <c r="DM68" s="120">
        <f t="shared" si="112"/>
        <v>0.3957</v>
      </c>
      <c r="DN68" s="330">
        <f t="shared" si="112"/>
        <v>0.42620000000000002</v>
      </c>
      <c r="DO68" s="346">
        <f>SUM(DO51, -DO57)</f>
        <v>0</v>
      </c>
      <c r="DP68" s="120">
        <f>SUM(DP52, -DP58)</f>
        <v>0.43910000000000005</v>
      </c>
      <c r="DQ68" s="175">
        <f t="shared" ref="DQ68:EC68" si="113">SUM(DQ51, -DQ57)</f>
        <v>0.44079999999999997</v>
      </c>
      <c r="DR68" s="153">
        <f t="shared" si="113"/>
        <v>0.45929999999999999</v>
      </c>
      <c r="DS68" s="115">
        <f t="shared" si="113"/>
        <v>0.49309999999999998</v>
      </c>
      <c r="DT68" s="175">
        <f t="shared" si="113"/>
        <v>0.50080000000000002</v>
      </c>
      <c r="DU68" s="153">
        <f t="shared" si="113"/>
        <v>0.49399999999999999</v>
      </c>
      <c r="DV68" s="115">
        <f t="shared" si="113"/>
        <v>0.5464</v>
      </c>
      <c r="DW68" s="175">
        <f t="shared" si="113"/>
        <v>0.56799999999999995</v>
      </c>
      <c r="DX68" s="115">
        <f t="shared" si="113"/>
        <v>0.53810000000000002</v>
      </c>
      <c r="DY68" s="120">
        <f t="shared" si="113"/>
        <v>0.52139999999999997</v>
      </c>
      <c r="DZ68" s="120">
        <f t="shared" si="113"/>
        <v>0.53939999999999999</v>
      </c>
      <c r="EA68" s="6">
        <f t="shared" si="113"/>
        <v>0</v>
      </c>
      <c r="EB68" s="6">
        <f t="shared" si="113"/>
        <v>0</v>
      </c>
      <c r="EC68" s="6">
        <f t="shared" si="113"/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 t="shared" ref="EK68:EX68" si="114">SUM(EK51, -EK57)</f>
        <v>0.53959999999999997</v>
      </c>
      <c r="EL68" s="120">
        <f t="shared" si="114"/>
        <v>0.53439999999999999</v>
      </c>
      <c r="EM68" s="179">
        <f t="shared" si="114"/>
        <v>0.51929999999999998</v>
      </c>
      <c r="EN68" s="146">
        <f t="shared" si="114"/>
        <v>0.55420000000000003</v>
      </c>
      <c r="EO68" s="120">
        <f t="shared" si="114"/>
        <v>0.53920000000000001</v>
      </c>
      <c r="EP68" s="179">
        <f t="shared" si="114"/>
        <v>0.50639999999999996</v>
      </c>
      <c r="EQ68" s="146">
        <f t="shared" si="114"/>
        <v>0.51200000000000001</v>
      </c>
      <c r="ER68" s="120">
        <f t="shared" si="114"/>
        <v>0.49129999999999996</v>
      </c>
      <c r="ES68" s="179">
        <f t="shared" si="114"/>
        <v>0.55149999999999999</v>
      </c>
      <c r="ET68" s="146">
        <f t="shared" si="114"/>
        <v>0.53849999999999998</v>
      </c>
      <c r="EU68" s="120">
        <f t="shared" si="114"/>
        <v>0.5353</v>
      </c>
      <c r="EV68" s="179">
        <f t="shared" si="114"/>
        <v>0.55289999999999995</v>
      </c>
      <c r="EW68" s="146">
        <f t="shared" si="114"/>
        <v>0.54709999999999992</v>
      </c>
      <c r="EX68" s="115">
        <f t="shared" si="114"/>
        <v>0.53580000000000005</v>
      </c>
      <c r="EY68" s="175">
        <f t="shared" ref="EY68:FE68" si="115">SUM(EY51, -EY57)</f>
        <v>0.49740000000000001</v>
      </c>
      <c r="EZ68" s="153">
        <f t="shared" si="115"/>
        <v>0.46350000000000002</v>
      </c>
      <c r="FA68" s="115">
        <f t="shared" si="115"/>
        <v>0.45340000000000003</v>
      </c>
      <c r="FB68" s="175">
        <f t="shared" si="115"/>
        <v>0.43049999999999999</v>
      </c>
      <c r="FC68" s="115">
        <f t="shared" ref="FC68" si="116">SUM(FC51, -FC57)</f>
        <v>0.41459999999999997</v>
      </c>
      <c r="FD68" s="6">
        <f t="shared" si="115"/>
        <v>0</v>
      </c>
      <c r="FE68" s="6">
        <f t="shared" si="115"/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42" t="s">
        <v>70</v>
      </c>
      <c r="ER69" s="117" t="s">
        <v>70</v>
      </c>
      <c r="ES69" s="177" t="s">
        <v>70</v>
      </c>
      <c r="ET69" s="142" t="s">
        <v>70</v>
      </c>
      <c r="EU69" s="117" t="s">
        <v>70</v>
      </c>
      <c r="EV69" s="199" t="s">
        <v>44</v>
      </c>
      <c r="EW69" s="164" t="s">
        <v>44</v>
      </c>
      <c r="EX69" s="188" t="s">
        <v>44</v>
      </c>
      <c r="EY69" s="199" t="s">
        <v>44</v>
      </c>
      <c r="EZ69" s="164" t="s">
        <v>44</v>
      </c>
      <c r="FA69" s="168" t="s">
        <v>59</v>
      </c>
      <c r="FB69" s="186" t="s">
        <v>59</v>
      </c>
      <c r="FC69" s="168" t="s">
        <v>59</v>
      </c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17">SUM(L51, -L56)</f>
        <v>0.16260000000000002</v>
      </c>
      <c r="M70" s="146">
        <f t="shared" si="117"/>
        <v>0.1641</v>
      </c>
      <c r="N70" s="120">
        <f t="shared" si="117"/>
        <v>0.16570000000000001</v>
      </c>
      <c r="O70" s="179">
        <f t="shared" si="117"/>
        <v>0.1774</v>
      </c>
      <c r="P70" s="146">
        <f t="shared" si="117"/>
        <v>0.20530000000000001</v>
      </c>
      <c r="Q70" s="120">
        <f t="shared" si="117"/>
        <v>0.19670000000000001</v>
      </c>
      <c r="R70" s="179">
        <f t="shared" si="117"/>
        <v>0.21190000000000001</v>
      </c>
      <c r="S70" s="224">
        <f t="shared" si="117"/>
        <v>0.23110000000000003</v>
      </c>
      <c r="T70" s="96">
        <f t="shared" si="11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18">SUM(AS53, -AS58)</f>
        <v>0.248</v>
      </c>
      <c r="AT70" s="224">
        <f t="shared" si="118"/>
        <v>0.23809999999999998</v>
      </c>
      <c r="AU70" s="15">
        <f t="shared" si="118"/>
        <v>0.25509999999999999</v>
      </c>
      <c r="AV70" s="150">
        <f t="shared" si="118"/>
        <v>0.249</v>
      </c>
      <c r="AW70" s="144">
        <f t="shared" si="118"/>
        <v>0.26829999999999998</v>
      </c>
      <c r="AX70" s="116">
        <f t="shared" si="11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19">SUM(BD51, -BD57)</f>
        <v>0.30359999999999998</v>
      </c>
      <c r="BE70" s="175">
        <f t="shared" si="119"/>
        <v>0.33729999999999999</v>
      </c>
      <c r="BF70" s="153">
        <f t="shared" si="119"/>
        <v>0.31259999999999999</v>
      </c>
      <c r="BG70" s="115">
        <f t="shared" si="119"/>
        <v>0.3034</v>
      </c>
      <c r="BH70" s="175">
        <f t="shared" si="119"/>
        <v>0.30179999999999996</v>
      </c>
      <c r="BI70" s="153">
        <f t="shared" si="119"/>
        <v>0.28360000000000002</v>
      </c>
      <c r="BJ70" s="120">
        <f>SUM(BJ52, -BJ58)</f>
        <v>0.31879999999999997</v>
      </c>
      <c r="BK70" s="176">
        <f t="shared" ref="BK70:BQ70" si="120">SUM(BK53, -BK58)</f>
        <v>0.26200000000000001</v>
      </c>
      <c r="BL70" s="144">
        <f t="shared" si="120"/>
        <v>0.3226</v>
      </c>
      <c r="BM70" s="116">
        <f t="shared" si="120"/>
        <v>0.32889999999999997</v>
      </c>
      <c r="BN70" s="176">
        <f t="shared" si="120"/>
        <v>0.3639</v>
      </c>
      <c r="BO70" s="116">
        <f t="shared" si="120"/>
        <v>0.37929999999999997</v>
      </c>
      <c r="BP70" s="120">
        <f t="shared" si="120"/>
        <v>0.37050000000000005</v>
      </c>
      <c r="BQ70" s="120">
        <f t="shared" si="120"/>
        <v>0.37329999999999997</v>
      </c>
      <c r="BS70" s="144">
        <f t="shared" ref="BS70:CC70" si="121">SUM(BS53, -BS58)</f>
        <v>0.37</v>
      </c>
      <c r="BT70" s="115">
        <f t="shared" si="121"/>
        <v>0.34289999999999998</v>
      </c>
      <c r="BU70" s="179">
        <f t="shared" si="121"/>
        <v>0.36609999999999998</v>
      </c>
      <c r="BV70" s="144">
        <f t="shared" si="121"/>
        <v>0.37419999999999998</v>
      </c>
      <c r="BW70" s="116">
        <f t="shared" si="121"/>
        <v>0.36470000000000002</v>
      </c>
      <c r="BX70" s="179">
        <f t="shared" si="121"/>
        <v>0.36280000000000001</v>
      </c>
      <c r="BY70" s="224">
        <f t="shared" si="121"/>
        <v>0.37780000000000002</v>
      </c>
      <c r="BZ70" s="94">
        <f t="shared" si="121"/>
        <v>0.38500000000000001</v>
      </c>
      <c r="CA70" s="145">
        <f t="shared" si="121"/>
        <v>0.36849999999999999</v>
      </c>
      <c r="CB70" s="153">
        <f t="shared" si="121"/>
        <v>0.3332</v>
      </c>
      <c r="CC70" s="115">
        <f t="shared" si="12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 t="shared" ref="CV70:DC70" si="122">SUM(CV53, -CV58)</f>
        <v>0.31340000000000001</v>
      </c>
      <c r="CW70" s="146">
        <f t="shared" si="122"/>
        <v>0.30549999999999999</v>
      </c>
      <c r="CX70" s="116">
        <f t="shared" si="122"/>
        <v>0.3342</v>
      </c>
      <c r="CY70" s="176">
        <f t="shared" si="122"/>
        <v>0.35319999999999996</v>
      </c>
      <c r="CZ70" s="146">
        <f t="shared" si="122"/>
        <v>0.36080000000000001</v>
      </c>
      <c r="DA70" s="120">
        <f t="shared" si="122"/>
        <v>0.36449999999999999</v>
      </c>
      <c r="DB70" s="175">
        <f t="shared" si="122"/>
        <v>0.35870000000000002</v>
      </c>
      <c r="DC70" s="153">
        <f t="shared" si="122"/>
        <v>0.34139999999999998</v>
      </c>
      <c r="DD70" s="120">
        <f t="shared" ref="DD70:DN70" si="123">SUM(DD51, -DD57)</f>
        <v>0.34640000000000004</v>
      </c>
      <c r="DE70" s="175">
        <f t="shared" si="123"/>
        <v>0.38500000000000001</v>
      </c>
      <c r="DF70" s="153">
        <f t="shared" si="123"/>
        <v>0.40039999999999998</v>
      </c>
      <c r="DG70" s="120">
        <f t="shared" si="123"/>
        <v>0.38780000000000003</v>
      </c>
      <c r="DH70" s="179">
        <f t="shared" si="123"/>
        <v>0.3962</v>
      </c>
      <c r="DI70" s="153">
        <f t="shared" si="123"/>
        <v>0.38619999999999999</v>
      </c>
      <c r="DJ70" s="115">
        <f t="shared" si="123"/>
        <v>0.40500000000000003</v>
      </c>
      <c r="DK70" s="175">
        <f t="shared" si="123"/>
        <v>0.375</v>
      </c>
      <c r="DL70" s="115">
        <f t="shared" si="123"/>
        <v>0.38150000000000001</v>
      </c>
      <c r="DM70" s="120">
        <f t="shared" si="123"/>
        <v>0.378</v>
      </c>
      <c r="DN70" s="330">
        <f t="shared" si="123"/>
        <v>0.40160000000000001</v>
      </c>
      <c r="DO70" s="346">
        <f>SUM(DO51, -DO56)</f>
        <v>0</v>
      </c>
      <c r="DP70" s="115">
        <f>SUM(DP51, -DP57)</f>
        <v>0.41259999999999997</v>
      </c>
      <c r="DQ70" s="179">
        <f t="shared" ref="DQ70:DZ70" si="124">SUM(DQ52, -DQ58)</f>
        <v>0.41539999999999999</v>
      </c>
      <c r="DR70" s="146">
        <f t="shared" si="124"/>
        <v>0.4042</v>
      </c>
      <c r="DS70" s="120">
        <f t="shared" si="124"/>
        <v>0.39899999999999997</v>
      </c>
      <c r="DT70" s="179">
        <f t="shared" si="124"/>
        <v>0.42180000000000001</v>
      </c>
      <c r="DU70" s="146">
        <f t="shared" si="124"/>
        <v>0.41859999999999997</v>
      </c>
      <c r="DV70" s="120">
        <f t="shared" si="124"/>
        <v>0.41359999999999997</v>
      </c>
      <c r="DW70" s="179">
        <f t="shared" si="124"/>
        <v>0.44290000000000002</v>
      </c>
      <c r="DX70" s="120">
        <f t="shared" si="124"/>
        <v>0.40010000000000001</v>
      </c>
      <c r="DY70" s="120">
        <f t="shared" si="124"/>
        <v>0.39729999999999999</v>
      </c>
      <c r="DZ70" s="120">
        <f t="shared" si="124"/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 t="shared" ref="EK70:EU70" si="125">SUM(EK52, -EK58)</f>
        <v>0.49580000000000002</v>
      </c>
      <c r="EL70" s="120">
        <f t="shared" si="125"/>
        <v>0.49549999999999994</v>
      </c>
      <c r="EM70" s="179">
        <f t="shared" si="125"/>
        <v>0.40469999999999995</v>
      </c>
      <c r="EN70" s="146">
        <f t="shared" si="125"/>
        <v>0.41389999999999999</v>
      </c>
      <c r="EO70" s="120">
        <f t="shared" si="125"/>
        <v>0.39730000000000004</v>
      </c>
      <c r="EP70" s="179">
        <f t="shared" si="125"/>
        <v>0.39080000000000004</v>
      </c>
      <c r="EQ70" s="146">
        <f t="shared" si="125"/>
        <v>0.38290000000000002</v>
      </c>
      <c r="ER70" s="120">
        <f t="shared" si="125"/>
        <v>0.3775</v>
      </c>
      <c r="ES70" s="179">
        <f t="shared" si="125"/>
        <v>0.36970000000000003</v>
      </c>
      <c r="ET70" s="146">
        <f t="shared" si="125"/>
        <v>0.3548</v>
      </c>
      <c r="EU70" s="120">
        <f t="shared" si="125"/>
        <v>0.34279999999999999</v>
      </c>
      <c r="EV70" s="179">
        <f>SUM(EV51, -EV56)</f>
        <v>0.35559999999999997</v>
      </c>
      <c r="EW70" s="146">
        <f>SUM(EW51, -EW56)</f>
        <v>0.35099999999999998</v>
      </c>
      <c r="EX70" s="120">
        <f>SUM(EX51, -EX56)</f>
        <v>0.33829999999999999</v>
      </c>
      <c r="EY70" s="179">
        <f>SUM(EY51, -EY56)</f>
        <v>0.38190000000000002</v>
      </c>
      <c r="EZ70" s="146">
        <f>SUM(EZ51, -EZ56)</f>
        <v>0.37420000000000003</v>
      </c>
      <c r="FA70" s="115">
        <f>SUM(FA52, -FA58)</f>
        <v>0.3599</v>
      </c>
      <c r="FB70" s="175">
        <f>SUM(FB52, -FB58)</f>
        <v>0.37009999999999998</v>
      </c>
      <c r="FC70" s="115">
        <f>SUM(FC52, -FC58)</f>
        <v>0.37670000000000003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200" t="s">
        <v>67</v>
      </c>
      <c r="ER71" s="168" t="s">
        <v>67</v>
      </c>
      <c r="ES71" s="199" t="s">
        <v>44</v>
      </c>
      <c r="ET71" s="164" t="s">
        <v>44</v>
      </c>
      <c r="EU71" s="188" t="s">
        <v>44</v>
      </c>
      <c r="EV71" s="199" t="s">
        <v>37</v>
      </c>
      <c r="EW71" s="200" t="s">
        <v>67</v>
      </c>
      <c r="EX71" s="168" t="s">
        <v>59</v>
      </c>
      <c r="EY71" s="177" t="s">
        <v>60</v>
      </c>
      <c r="EZ71" s="200" t="s">
        <v>59</v>
      </c>
      <c r="FA71" s="188" t="s">
        <v>44</v>
      </c>
      <c r="FB71" s="177" t="s">
        <v>60</v>
      </c>
      <c r="FC71" s="117" t="s">
        <v>60</v>
      </c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26">SUM(L51, -L55)</f>
        <v>0.15260000000000001</v>
      </c>
      <c r="M72" s="148">
        <f t="shared" si="126"/>
        <v>0.15459999999999999</v>
      </c>
      <c r="N72" s="118">
        <f t="shared" si="126"/>
        <v>0.15390000000000001</v>
      </c>
      <c r="O72" s="178">
        <f t="shared" si="126"/>
        <v>0.1736</v>
      </c>
      <c r="P72" s="148">
        <f t="shared" si="126"/>
        <v>0.18690000000000001</v>
      </c>
      <c r="Q72" s="118">
        <f t="shared" si="126"/>
        <v>0.19530000000000003</v>
      </c>
      <c r="R72" s="179">
        <f t="shared" si="126"/>
        <v>0.20900000000000002</v>
      </c>
      <c r="S72" s="224">
        <f t="shared" si="126"/>
        <v>0.21690000000000001</v>
      </c>
      <c r="T72" s="15">
        <f t="shared" si="126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27">SUM(AZ51, -AZ56)</f>
        <v>0.24559999999999998</v>
      </c>
      <c r="BA72" s="120">
        <f t="shared" si="127"/>
        <v>0.24430000000000002</v>
      </c>
      <c r="BB72" s="175">
        <f t="shared" si="127"/>
        <v>0.26329999999999998</v>
      </c>
      <c r="BC72" s="153">
        <f t="shared" si="127"/>
        <v>0.30299999999999999</v>
      </c>
      <c r="BD72" s="120">
        <f t="shared" si="127"/>
        <v>0.29220000000000002</v>
      </c>
      <c r="BE72" s="179">
        <f t="shared" si="127"/>
        <v>0.30659999999999998</v>
      </c>
      <c r="BF72" s="146">
        <f>SUM(BF51, -BF56)</f>
        <v>0.28760000000000002</v>
      </c>
      <c r="BG72" s="120">
        <f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28">SUM(CP53, -CP58)</f>
        <v>0.31230000000000002</v>
      </c>
      <c r="CQ72" s="153">
        <f t="shared" si="128"/>
        <v>0.36319999999999997</v>
      </c>
      <c r="CR72" s="115">
        <f t="shared" si="128"/>
        <v>0.33150000000000002</v>
      </c>
      <c r="CS72" s="175">
        <f t="shared" si="128"/>
        <v>0.33660000000000001</v>
      </c>
      <c r="CT72" s="146">
        <f t="shared" si="128"/>
        <v>0.36480000000000001</v>
      </c>
      <c r="CU72" s="116">
        <f t="shared" si="128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 t="shared" ref="DF72:DN72" si="129">SUM(DF52, -DF57)</f>
        <v>0.3911</v>
      </c>
      <c r="DG72" s="115">
        <f t="shared" si="129"/>
        <v>0.38300000000000001</v>
      </c>
      <c r="DH72" s="175">
        <f t="shared" si="129"/>
        <v>0.39580000000000004</v>
      </c>
      <c r="DI72" s="146">
        <f t="shared" si="129"/>
        <v>0.3836</v>
      </c>
      <c r="DJ72" s="120">
        <f t="shared" si="129"/>
        <v>0.39</v>
      </c>
      <c r="DK72" s="179">
        <f t="shared" si="129"/>
        <v>0.35570000000000002</v>
      </c>
      <c r="DL72" s="120">
        <f t="shared" si="129"/>
        <v>0.3659</v>
      </c>
      <c r="DM72" s="115">
        <f t="shared" si="129"/>
        <v>0.36159999999999998</v>
      </c>
      <c r="DN72" s="332">
        <f t="shared" si="129"/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30">SUM(EC57, -EC68)</f>
        <v>0</v>
      </c>
      <c r="ED72" s="6">
        <f t="shared" si="130"/>
        <v>0</v>
      </c>
      <c r="EE72" s="6">
        <f t="shared" si="130"/>
        <v>0</v>
      </c>
      <c r="EF72" s="6">
        <f t="shared" si="130"/>
        <v>0</v>
      </c>
      <c r="EG72" s="6">
        <f t="shared" si="130"/>
        <v>0</v>
      </c>
      <c r="EH72" s="6">
        <f t="shared" si="130"/>
        <v>0</v>
      </c>
      <c r="EI72" s="6">
        <f t="shared" si="130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166">
        <f>SUM(EQ53, -EQ58)</f>
        <v>0.34450000000000003</v>
      </c>
      <c r="ER72" s="208">
        <f>SUM(ER53, -ER58)</f>
        <v>0.34889999999999999</v>
      </c>
      <c r="ES72" s="179">
        <f>SUM(ES51, -ES56)</f>
        <v>0.36100000000000004</v>
      </c>
      <c r="ET72" s="146">
        <f>SUM(ET51, -ET56)</f>
        <v>0.34520000000000001</v>
      </c>
      <c r="EU72" s="120">
        <f>SUM(EU51, -EU56)</f>
        <v>0.34179999999999999</v>
      </c>
      <c r="EV72" s="179">
        <f>SUM(EV51, -EV55)</f>
        <v>0.32629999999999998</v>
      </c>
      <c r="EW72" s="166">
        <f>SUM(EW52, -EW58)</f>
        <v>0.32669999999999999</v>
      </c>
      <c r="EX72" s="115">
        <f>SUM(EX52, -EX58)</f>
        <v>0.33140000000000003</v>
      </c>
      <c r="EY72" s="179">
        <f>SUM(EY52, -EY58)</f>
        <v>0.34160000000000001</v>
      </c>
      <c r="EZ72" s="153">
        <f>SUM(EZ52, -EZ58)</f>
        <v>0.3291</v>
      </c>
      <c r="FA72" s="120">
        <f>SUM(FA51, -FA56)</f>
        <v>0.34539999999999998</v>
      </c>
      <c r="FB72" s="179">
        <f>SUM(FB53, -FB58)</f>
        <v>0.3367</v>
      </c>
      <c r="FC72" s="120">
        <f>SUM(FC53, -FC58)</f>
        <v>0.33660000000000001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31">SUM(GU57, -GU68)</f>
        <v>0</v>
      </c>
      <c r="GV72" s="6">
        <f t="shared" si="131"/>
        <v>0</v>
      </c>
      <c r="GW72" s="6">
        <f t="shared" si="131"/>
        <v>0</v>
      </c>
      <c r="GX72" s="6">
        <f t="shared" si="131"/>
        <v>0</v>
      </c>
      <c r="GY72" s="6">
        <f t="shared" si="131"/>
        <v>0</v>
      </c>
      <c r="GZ72" s="6">
        <f t="shared" si="131"/>
        <v>0</v>
      </c>
      <c r="HA72" s="6">
        <f t="shared" si="131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32">SUM(JM57, -JM68)</f>
        <v>0</v>
      </c>
      <c r="JN72" s="6">
        <f t="shared" si="132"/>
        <v>0</v>
      </c>
      <c r="JO72" s="6">
        <f t="shared" si="132"/>
        <v>0</v>
      </c>
      <c r="JP72" s="6">
        <f t="shared" si="132"/>
        <v>0</v>
      </c>
      <c r="JQ72" s="6">
        <f t="shared" si="132"/>
        <v>0</v>
      </c>
      <c r="JR72" s="6">
        <f t="shared" si="132"/>
        <v>0</v>
      </c>
      <c r="JS72" s="6">
        <f t="shared" si="132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64" t="s">
        <v>44</v>
      </c>
      <c r="ER73" s="123" t="s">
        <v>63</v>
      </c>
      <c r="ES73" s="186" t="s">
        <v>67</v>
      </c>
      <c r="ET73" s="142" t="s">
        <v>60</v>
      </c>
      <c r="EU73" s="117" t="s">
        <v>60</v>
      </c>
      <c r="EV73" s="186" t="s">
        <v>67</v>
      </c>
      <c r="EW73" s="164" t="s">
        <v>37</v>
      </c>
      <c r="EX73" s="168" t="s">
        <v>67</v>
      </c>
      <c r="EY73" s="186" t="s">
        <v>59</v>
      </c>
      <c r="EZ73" s="142" t="s">
        <v>60</v>
      </c>
      <c r="FA73" s="117" t="s">
        <v>60</v>
      </c>
      <c r="FB73" s="186" t="s">
        <v>67</v>
      </c>
      <c r="FC73" s="168" t="s">
        <v>67</v>
      </c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33">SUM(O51, -O54)</f>
        <v>0.1535</v>
      </c>
      <c r="P74" s="146">
        <f t="shared" si="133"/>
        <v>0.18510000000000001</v>
      </c>
      <c r="Q74" s="116">
        <f t="shared" si="133"/>
        <v>0.17920000000000003</v>
      </c>
      <c r="R74" s="176">
        <f t="shared" si="133"/>
        <v>0.1988</v>
      </c>
      <c r="S74" s="224">
        <f t="shared" si="133"/>
        <v>0.21400000000000002</v>
      </c>
      <c r="T74" s="15">
        <f t="shared" si="133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34">SUM(CQ54, -CQ58)</f>
        <v>0.34360000000000002</v>
      </c>
      <c r="CR74" s="116">
        <f t="shared" si="134"/>
        <v>0.32479999999999998</v>
      </c>
      <c r="CS74" s="176">
        <f t="shared" si="134"/>
        <v>0.32750000000000001</v>
      </c>
      <c r="CT74" s="144">
        <f t="shared" si="134"/>
        <v>0.3614</v>
      </c>
      <c r="CU74" s="120">
        <f t="shared" si="134"/>
        <v>0.3337</v>
      </c>
      <c r="CV74" s="179">
        <f t="shared" si="134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 t="shared" ref="DF74:DN74" si="135">SUM(DF53, -DF58)</f>
        <v>0.35589999999999999</v>
      </c>
      <c r="DG74" s="115">
        <f t="shared" si="135"/>
        <v>0.35389999999999999</v>
      </c>
      <c r="DH74" s="176">
        <f t="shared" si="135"/>
        <v>0.35060000000000002</v>
      </c>
      <c r="DI74" s="153">
        <f t="shared" si="135"/>
        <v>0.30449999999999999</v>
      </c>
      <c r="DJ74" s="115">
        <f t="shared" si="135"/>
        <v>0.29660000000000003</v>
      </c>
      <c r="DK74" s="175">
        <f t="shared" si="135"/>
        <v>0.28620000000000001</v>
      </c>
      <c r="DL74" s="116">
        <f t="shared" si="135"/>
        <v>0.29700000000000004</v>
      </c>
      <c r="DM74" s="116">
        <f t="shared" si="135"/>
        <v>0.30230000000000001</v>
      </c>
      <c r="DN74" s="332">
        <f t="shared" si="135"/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46">
        <f>SUM(EQ51, -EQ56)</f>
        <v>0.34250000000000003</v>
      </c>
      <c r="ER74" s="116">
        <f>SUM(ER54, -ER58)</f>
        <v>0.32569999999999999</v>
      </c>
      <c r="ES74" s="187">
        <f>SUM(ES53, -ES58)</f>
        <v>0.35320000000000001</v>
      </c>
      <c r="ET74" s="146">
        <f>SUM(ET52, -ET57)</f>
        <v>0.34360000000000002</v>
      </c>
      <c r="EU74" s="120">
        <f>SUM(EU52, -EU57)</f>
        <v>0.32819999999999999</v>
      </c>
      <c r="EV74" s="187">
        <f>SUM(EV52, -EV58)</f>
        <v>0.31140000000000001</v>
      </c>
      <c r="EW74" s="146">
        <f>SUM(EW51, -EW55)</f>
        <v>0.3236</v>
      </c>
      <c r="EX74" s="208">
        <f>SUM(EX52, -EX57)</f>
        <v>0.33079999999999998</v>
      </c>
      <c r="EY74" s="175">
        <f>SUM(EY53, -EY58)</f>
        <v>0.33689999999999998</v>
      </c>
      <c r="EZ74" s="146">
        <f>SUM(EZ53, -EZ58)</f>
        <v>0.32650000000000001</v>
      </c>
      <c r="FA74" s="120">
        <f>SUM(FA53, -FA58)</f>
        <v>0.32720000000000005</v>
      </c>
      <c r="FB74" s="187">
        <f>SUM(FB52, -FB57)</f>
        <v>0.31619999999999998</v>
      </c>
      <c r="FC74" s="208">
        <f>SUM(FC52, -FC57)</f>
        <v>0.32050000000000001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63" t="s">
        <v>63</v>
      </c>
      <c r="ER75" s="117" t="s">
        <v>60</v>
      </c>
      <c r="ES75" s="177" t="s">
        <v>60</v>
      </c>
      <c r="ET75" s="200" t="s">
        <v>67</v>
      </c>
      <c r="EU75" s="168" t="s">
        <v>67</v>
      </c>
      <c r="EV75" s="177" t="s">
        <v>70</v>
      </c>
      <c r="EW75" s="200" t="s">
        <v>59</v>
      </c>
      <c r="EX75" s="117" t="s">
        <v>60</v>
      </c>
      <c r="EY75" s="182" t="s">
        <v>84</v>
      </c>
      <c r="EZ75" s="164" t="s">
        <v>37</v>
      </c>
      <c r="FA75" s="168" t="s">
        <v>67</v>
      </c>
      <c r="FB75" s="199" t="s">
        <v>44</v>
      </c>
      <c r="FC75" s="123" t="s">
        <v>84</v>
      </c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36">SUM(O51, -O53)</f>
        <v>0.15140000000000001</v>
      </c>
      <c r="P76" s="144">
        <f t="shared" si="136"/>
        <v>0.18140000000000001</v>
      </c>
      <c r="Q76" s="120">
        <f t="shared" si="136"/>
        <v>0.15870000000000001</v>
      </c>
      <c r="R76" s="179">
        <f t="shared" si="136"/>
        <v>0.17290000000000003</v>
      </c>
      <c r="S76" s="226">
        <f t="shared" si="136"/>
        <v>0.18450000000000003</v>
      </c>
      <c r="T76" s="93">
        <f t="shared" si="136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37">SUM(AA52, -AA56)</f>
        <v>0.18609999999999999</v>
      </c>
      <c r="AB76" s="146">
        <f t="shared" si="137"/>
        <v>0.15279999999999999</v>
      </c>
      <c r="AC76" s="120">
        <f t="shared" si="137"/>
        <v>0.1673</v>
      </c>
      <c r="AD76" s="179">
        <f t="shared" si="137"/>
        <v>0.16539999999999999</v>
      </c>
      <c r="AE76" s="224">
        <f t="shared" si="137"/>
        <v>0.18379999999999999</v>
      </c>
      <c r="AF76" s="15">
        <f t="shared" si="137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38">SUM(AJ52, -AJ57)</f>
        <v>0.184</v>
      </c>
      <c r="AK76" s="224">
        <f t="shared" si="138"/>
        <v>0.17449999999999999</v>
      </c>
      <c r="AL76" s="15">
        <f t="shared" si="138"/>
        <v>0.1774</v>
      </c>
      <c r="AM76" s="151">
        <f t="shared" si="138"/>
        <v>0.21359999999999998</v>
      </c>
      <c r="AN76" s="144">
        <f t="shared" si="138"/>
        <v>0.20939999999999998</v>
      </c>
      <c r="AO76" s="116">
        <f t="shared" si="138"/>
        <v>0.22120000000000001</v>
      </c>
      <c r="AP76" s="176">
        <f t="shared" si="138"/>
        <v>0.20449999999999999</v>
      </c>
      <c r="AQ76" s="144">
        <f t="shared" si="138"/>
        <v>0.20030000000000001</v>
      </c>
      <c r="AR76" s="116">
        <f t="shared" si="138"/>
        <v>0.18330000000000002</v>
      </c>
      <c r="AS76" s="176">
        <f t="shared" si="138"/>
        <v>0.1966</v>
      </c>
      <c r="AT76" s="224">
        <f t="shared" si="138"/>
        <v>0.16650000000000001</v>
      </c>
      <c r="AU76" s="15">
        <f t="shared" si="138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39">SUM(BV52, -BV57)</f>
        <v>0.30099999999999999</v>
      </c>
      <c r="BW76" s="115">
        <f t="shared" si="139"/>
        <v>0.29299999999999998</v>
      </c>
      <c r="BX76" s="176">
        <f t="shared" si="139"/>
        <v>0.29100000000000004</v>
      </c>
      <c r="BY76" s="226">
        <f t="shared" si="139"/>
        <v>0.32620000000000005</v>
      </c>
      <c r="BZ76" s="93">
        <f t="shared" si="139"/>
        <v>0.3236</v>
      </c>
      <c r="CA76" s="150">
        <f t="shared" si="139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 t="shared" ref="CX76:DD76" si="140">SUM(CX52, -CX57)</f>
        <v>0.28749999999999998</v>
      </c>
      <c r="CY76" s="187">
        <f t="shared" si="140"/>
        <v>0.29159999999999997</v>
      </c>
      <c r="CZ76" s="166">
        <f t="shared" si="140"/>
        <v>0.30359999999999998</v>
      </c>
      <c r="DA76" s="208">
        <f t="shared" si="140"/>
        <v>0.3135</v>
      </c>
      <c r="DB76" s="175">
        <f t="shared" si="140"/>
        <v>0.29959999999999998</v>
      </c>
      <c r="DC76" s="153">
        <f t="shared" si="140"/>
        <v>0.29769999999999996</v>
      </c>
      <c r="DD76" s="115">
        <f t="shared" si="140"/>
        <v>0.31810000000000005</v>
      </c>
      <c r="DE76" s="176">
        <f t="shared" ref="DE76:DN76" si="141">SUM(DE54, -DE58)</f>
        <v>0.35189999999999999</v>
      </c>
      <c r="DF76" s="144">
        <f t="shared" si="141"/>
        <v>0.35470000000000002</v>
      </c>
      <c r="DG76" s="116">
        <f t="shared" si="141"/>
        <v>0.34589999999999999</v>
      </c>
      <c r="DH76" s="175">
        <f t="shared" si="141"/>
        <v>0.34189999999999998</v>
      </c>
      <c r="DI76" s="144">
        <f t="shared" si="141"/>
        <v>0.30280000000000001</v>
      </c>
      <c r="DJ76" s="116">
        <f t="shared" si="141"/>
        <v>0.28839999999999999</v>
      </c>
      <c r="DK76" s="176">
        <f t="shared" si="141"/>
        <v>0.2742</v>
      </c>
      <c r="DL76" s="115">
        <f t="shared" si="141"/>
        <v>0.2717</v>
      </c>
      <c r="DM76" s="115">
        <f t="shared" si="141"/>
        <v>0.29559999999999997</v>
      </c>
      <c r="DN76" s="335">
        <f t="shared" si="141"/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44">
        <f>SUM(EQ54, -EQ58)</f>
        <v>0.32780000000000004</v>
      </c>
      <c r="ER76" s="120">
        <f>SUM(ER52, -ER57)</f>
        <v>0.32329999999999998</v>
      </c>
      <c r="ES76" s="179">
        <f>SUM(ES52, -ES57)</f>
        <v>0.34499999999999997</v>
      </c>
      <c r="ET76" s="166">
        <f>SUM(ET53, -ET58)</f>
        <v>0.32129999999999997</v>
      </c>
      <c r="EU76" s="208">
        <f>SUM(EU53, -EU58)</f>
        <v>0.3251</v>
      </c>
      <c r="EV76" s="179">
        <f>SUM(EV53, -EV58)</f>
        <v>0.30830000000000002</v>
      </c>
      <c r="EW76" s="153">
        <f>SUM(EW52, -EW57)</f>
        <v>0.31369999999999998</v>
      </c>
      <c r="EX76" s="120">
        <f>SUM(EX53, -EX58)</f>
        <v>0.31890000000000002</v>
      </c>
      <c r="EY76" s="176">
        <f>SUM(EY54, -EY58)</f>
        <v>0.28909999999999997</v>
      </c>
      <c r="EZ76" s="146">
        <f>SUM(EZ51, -EZ55)</f>
        <v>0.2787</v>
      </c>
      <c r="FA76" s="208">
        <f>SUM(FA52, -FA57)</f>
        <v>0.29160000000000003</v>
      </c>
      <c r="FB76" s="179">
        <f>SUM(FB51, -FB56)</f>
        <v>0.31069999999999998</v>
      </c>
      <c r="FC76" s="116">
        <f>SUM(FC54, -FC58)</f>
        <v>0.30059999999999998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64" t="s">
        <v>37</v>
      </c>
      <c r="ER77" s="188" t="s">
        <v>44</v>
      </c>
      <c r="ES77" s="182" t="s">
        <v>63</v>
      </c>
      <c r="ET77" s="164" t="s">
        <v>37</v>
      </c>
      <c r="EU77" s="168" t="s">
        <v>59</v>
      </c>
      <c r="EV77" s="186" t="s">
        <v>59</v>
      </c>
      <c r="EW77" s="142" t="s">
        <v>70</v>
      </c>
      <c r="EX77" s="117" t="s">
        <v>70</v>
      </c>
      <c r="EY77" s="177" t="s">
        <v>70</v>
      </c>
      <c r="EZ77" s="164" t="s">
        <v>53</v>
      </c>
      <c r="FA77" s="123" t="s">
        <v>84</v>
      </c>
      <c r="FB77" s="182" t="s">
        <v>84</v>
      </c>
      <c r="FC77" s="188" t="s">
        <v>44</v>
      </c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 t="shared" ref="CZ78:DI78" si="142">SUM(CZ53, -CZ57)</f>
        <v>0.2883</v>
      </c>
      <c r="DA78" s="115">
        <f t="shared" si="142"/>
        <v>0.29959999999999998</v>
      </c>
      <c r="DB78" s="187">
        <f t="shared" si="142"/>
        <v>0.28610000000000002</v>
      </c>
      <c r="DC78" s="166">
        <f t="shared" si="142"/>
        <v>0.26800000000000002</v>
      </c>
      <c r="DD78" s="208">
        <f t="shared" si="142"/>
        <v>0.26529999999999998</v>
      </c>
      <c r="DE78" s="187">
        <f t="shared" si="142"/>
        <v>0.32490000000000002</v>
      </c>
      <c r="DF78" s="166">
        <f t="shared" si="142"/>
        <v>0.32469999999999999</v>
      </c>
      <c r="DG78" s="208">
        <f t="shared" si="142"/>
        <v>0.3196</v>
      </c>
      <c r="DH78" s="176">
        <f t="shared" si="142"/>
        <v>0.32120000000000004</v>
      </c>
      <c r="DI78" s="166">
        <f t="shared" si="142"/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43">SUM(EC67, -EC74)</f>
        <v>0</v>
      </c>
      <c r="ED78" s="6">
        <f t="shared" si="143"/>
        <v>0</v>
      </c>
      <c r="EE78" s="6">
        <f t="shared" si="143"/>
        <v>0</v>
      </c>
      <c r="EF78" s="6">
        <f t="shared" si="143"/>
        <v>0</v>
      </c>
      <c r="EG78" s="6">
        <f t="shared" si="143"/>
        <v>0</v>
      </c>
      <c r="EH78" s="6">
        <f t="shared" si="143"/>
        <v>0</v>
      </c>
      <c r="EI78" s="6">
        <f t="shared" si="143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46">
        <f>SUM(EQ51, -EQ55)</f>
        <v>0.32429999999999998</v>
      </c>
      <c r="ER78" s="120">
        <f>SUM(ER51, -ER56)</f>
        <v>0.31259999999999999</v>
      </c>
      <c r="ES78" s="176">
        <f>SUM(ES54, -ES58)</f>
        <v>0.33490000000000003</v>
      </c>
      <c r="ET78" s="146">
        <f>SUM(ET51, -ET55)</f>
        <v>0.31159999999999999</v>
      </c>
      <c r="EU78" s="115">
        <f>SUM(EU53, -EU57)</f>
        <v>0.3105</v>
      </c>
      <c r="EV78" s="175">
        <f>SUM(EV52, -EV57)</f>
        <v>0.30120000000000002</v>
      </c>
      <c r="EW78" s="146">
        <f>SUM(EW53, -EW58)</f>
        <v>0.30959999999999999</v>
      </c>
      <c r="EX78" s="120">
        <f>SUM(EX53, -EX57)</f>
        <v>0.31830000000000003</v>
      </c>
      <c r="EY78" s="179">
        <f>SUM(EY52, -EY57)</f>
        <v>0.28749999999999998</v>
      </c>
      <c r="EZ78" s="166">
        <f>SUM(EZ51, -EZ54)</f>
        <v>0.27810000000000001</v>
      </c>
      <c r="FA78" s="116">
        <f>SUM(FA54, -FA58)</f>
        <v>0.29000000000000004</v>
      </c>
      <c r="FB78" s="176">
        <f>SUM(FB54, -FB58)</f>
        <v>0.29759999999999998</v>
      </c>
      <c r="FC78" s="120">
        <f>SUM(FC51, -FC56)</f>
        <v>0.28449999999999998</v>
      </c>
      <c r="FD78" s="6">
        <f>SUM(FD67, -FD74,)</f>
        <v>0</v>
      </c>
      <c r="FE78" s="6">
        <f>SUM(FE67, -FE74)</f>
        <v>0</v>
      </c>
      <c r="FF78" s="6">
        <f>SUM(FF67, -FF74)</f>
        <v>0</v>
      </c>
      <c r="FG78" s="6">
        <f>SUM(FG67, -FG74)</f>
        <v>0</v>
      </c>
      <c r="FH78" s="6">
        <f>SUM(FH67, -FH74)</f>
        <v>0</v>
      </c>
      <c r="FI78" s="6">
        <f>SUM(FI67, -FI74,)</f>
        <v>0</v>
      </c>
      <c r="FJ78" s="6">
        <f>SUM(FJ67, -FJ74,)</f>
        <v>0</v>
      </c>
      <c r="FK78" s="6">
        <f>SUM(FK67, -FK74)</f>
        <v>0</v>
      </c>
      <c r="FL78" s="6">
        <f>SUM(FL67, -FL74)</f>
        <v>0</v>
      </c>
      <c r="FM78" s="6">
        <f>SUM(FM67, -FM74)</f>
        <v>0</v>
      </c>
      <c r="FN78" s="6">
        <f>SUM(FN67, -FN74)</f>
        <v>0</v>
      </c>
      <c r="FO78" s="6">
        <f>SUM(FO67, -FO74,)</f>
        <v>0</v>
      </c>
      <c r="FP78" s="6">
        <f>SUM(FP67, -FP74,)</f>
        <v>0</v>
      </c>
      <c r="FQ78" s="6">
        <f>SUM(FQ67, -FQ74)</f>
        <v>0</v>
      </c>
      <c r="FR78" s="6">
        <f>SUM(FR67, -FR74)</f>
        <v>0</v>
      </c>
      <c r="FS78" s="6">
        <f>SUM(FS67, -FS74)</f>
        <v>0</v>
      </c>
      <c r="FT78" s="6">
        <f>SUM(FT67, -FT74)</f>
        <v>0</v>
      </c>
      <c r="FU78" s="6">
        <f>SUM(FU67, -FU74,)</f>
        <v>0</v>
      </c>
      <c r="FV78" s="6">
        <f>SUM(FV67, -FV74,)</f>
        <v>0</v>
      </c>
      <c r="FW78" s="6">
        <f>SUM(FW67, -FW74)</f>
        <v>0</v>
      </c>
      <c r="FX78" s="6">
        <f>SUM(FX67, -FX74)</f>
        <v>0</v>
      </c>
      <c r="FY78" s="6">
        <f>SUM(FY67, -FY74)</f>
        <v>0</v>
      </c>
      <c r="FZ78" s="6">
        <f>SUM(FZ67, -FZ74)</f>
        <v>0</v>
      </c>
      <c r="GA78" s="6">
        <f>SUM(GA67, -GA74,)</f>
        <v>0</v>
      </c>
      <c r="GB78" s="6">
        <f>SUM(GB67, -GB74,)</f>
        <v>0</v>
      </c>
      <c r="GC78" s="6">
        <f>SUM(GC67, -GC74)</f>
        <v>0</v>
      </c>
      <c r="GD78" s="6">
        <f>SUM(GD67, -GD74)</f>
        <v>0</v>
      </c>
      <c r="GE78" s="6">
        <f>SUM(GE67, -GE74)</f>
        <v>0</v>
      </c>
      <c r="GF78" s="6">
        <f>SUM(GF67, -GF74)</f>
        <v>0</v>
      </c>
      <c r="GG78" s="6">
        <f>SUM(GG67, -GG74,)</f>
        <v>0</v>
      </c>
      <c r="GH78" s="6">
        <f>SUM(GH67, -GH74,)</f>
        <v>0</v>
      </c>
      <c r="GI78" s="6">
        <f>SUM(GI67, -GI74)</f>
        <v>0</v>
      </c>
      <c r="GJ78" s="6">
        <f>SUM(GJ67, -GJ74)</f>
        <v>0</v>
      </c>
      <c r="GK78" s="6">
        <f>SUM(GK67, -GK74)</f>
        <v>0</v>
      </c>
      <c r="GL78" s="6">
        <f>SUM(GL67, -GL74)</f>
        <v>0</v>
      </c>
      <c r="GM78" s="6">
        <f>SUM(GM67, -GM74,)</f>
        <v>0</v>
      </c>
      <c r="GN78" s="6">
        <f>SUM(GN67, -GN74,)</f>
        <v>0</v>
      </c>
      <c r="GO78" s="6">
        <f>SUM(GO67, -GO74)</f>
        <v>0</v>
      </c>
      <c r="GP78" s="6">
        <f>SUM(GP67, -GP74)</f>
        <v>0</v>
      </c>
      <c r="GQ78" s="6">
        <f>SUM(GQ67, -GQ74)</f>
        <v>0</v>
      </c>
      <c r="GR78" s="6">
        <f>SUM(GR67, -GR74)</f>
        <v>0</v>
      </c>
      <c r="GS78" s="6">
        <f>SUM(GS67, -GS74,)</f>
        <v>0</v>
      </c>
      <c r="GT78" s="6">
        <f>SUM(GT67, -GT74,)</f>
        <v>0</v>
      </c>
      <c r="GU78" s="6">
        <f t="shared" ref="GU78:HA78" si="144">SUM(GU67, -GU74)</f>
        <v>0</v>
      </c>
      <c r="GV78" s="6">
        <f t="shared" si="144"/>
        <v>0</v>
      </c>
      <c r="GW78" s="6">
        <f t="shared" si="144"/>
        <v>0</v>
      </c>
      <c r="GX78" s="6">
        <f t="shared" si="144"/>
        <v>0</v>
      </c>
      <c r="GY78" s="6">
        <f t="shared" si="144"/>
        <v>0</v>
      </c>
      <c r="GZ78" s="6">
        <f t="shared" si="144"/>
        <v>0</v>
      </c>
      <c r="HA78" s="6">
        <f t="shared" si="144"/>
        <v>0</v>
      </c>
      <c r="HC78" s="6">
        <f>SUM(HC67, -HC74,)</f>
        <v>0</v>
      </c>
      <c r="HD78" s="6">
        <f>SUM(HD67, -HD74,)</f>
        <v>0</v>
      </c>
      <c r="HE78" s="6">
        <f>SUM(HE67, -HE74)</f>
        <v>0</v>
      </c>
      <c r="HF78" s="6">
        <f>SUM(HF67, -HF74)</f>
        <v>0</v>
      </c>
      <c r="HG78" s="6">
        <f>SUM(HG67, -HG74)</f>
        <v>0</v>
      </c>
      <c r="HH78" s="6">
        <f>SUM(HH67, -HH74)</f>
        <v>0</v>
      </c>
      <c r="HI78" s="6">
        <f>SUM(HI67, -HI74,)</f>
        <v>0</v>
      </c>
      <c r="HJ78" s="6">
        <f>SUM(HJ67, -HJ74,)</f>
        <v>0</v>
      </c>
      <c r="HK78" s="6">
        <f>SUM(HK67, -HK74)</f>
        <v>0</v>
      </c>
      <c r="HL78" s="6">
        <f>SUM(HL67, -HL74)</f>
        <v>0</v>
      </c>
      <c r="HM78" s="6">
        <f>SUM(HM67, -HM74)</f>
        <v>0</v>
      </c>
      <c r="HN78" s="6">
        <f>SUM(HN67, -HN74)</f>
        <v>0</v>
      </c>
      <c r="HO78" s="6">
        <f>SUM(HO67, -HO74,)</f>
        <v>0</v>
      </c>
      <c r="HP78" s="6">
        <f>SUM(HP67, -HP74,)</f>
        <v>0</v>
      </c>
      <c r="HQ78" s="6">
        <f>SUM(HQ67, -HQ74)</f>
        <v>0</v>
      </c>
      <c r="HR78" s="6">
        <f>SUM(HR67, -HR74)</f>
        <v>0</v>
      </c>
      <c r="HS78" s="6">
        <f>SUM(HS67, -HS74)</f>
        <v>0</v>
      </c>
      <c r="HT78" s="6">
        <f>SUM(HT67, -HT74)</f>
        <v>0</v>
      </c>
      <c r="HU78" s="6">
        <f>SUM(HU67, -HU74,)</f>
        <v>0</v>
      </c>
      <c r="HV78" s="6">
        <f>SUM(HV67, -HV74,)</f>
        <v>0</v>
      </c>
      <c r="HW78" s="6">
        <f>SUM(HW67, -HW74)</f>
        <v>0</v>
      </c>
      <c r="HX78" s="6">
        <f>SUM(HX67, -HX74)</f>
        <v>0</v>
      </c>
      <c r="HY78" s="6">
        <f>SUM(HY67, -HY74)</f>
        <v>0</v>
      </c>
      <c r="HZ78" s="6">
        <f>SUM(HZ67, -HZ74)</f>
        <v>0</v>
      </c>
      <c r="IA78" s="6">
        <f>SUM(IA67, -IA74,)</f>
        <v>0</v>
      </c>
      <c r="IB78" s="6">
        <f>SUM(IB67, -IB74,)</f>
        <v>0</v>
      </c>
      <c r="IC78" s="6">
        <f>SUM(IC67, -IC74)</f>
        <v>0</v>
      </c>
      <c r="ID78" s="6">
        <f>SUM(ID67, -ID74)</f>
        <v>0</v>
      </c>
      <c r="IE78" s="6">
        <f>SUM(IE67, -IE74)</f>
        <v>0</v>
      </c>
      <c r="IF78" s="6">
        <f>SUM(IF67, -IF74)</f>
        <v>0</v>
      </c>
      <c r="IG78" s="6">
        <f>SUM(IG67, -IG74,)</f>
        <v>0</v>
      </c>
      <c r="IH78" s="6">
        <f>SUM(IH67, -IH74,)</f>
        <v>0</v>
      </c>
      <c r="II78" s="6">
        <f>SUM(II67, -II74)</f>
        <v>0</v>
      </c>
      <c r="IJ78" s="6">
        <f>SUM(IJ67, -IJ74)</f>
        <v>0</v>
      </c>
      <c r="IK78" s="6">
        <f>SUM(IK67, -IK74)</f>
        <v>0</v>
      </c>
      <c r="IL78" s="6">
        <f>SUM(IL67, -IL74)</f>
        <v>0</v>
      </c>
      <c r="IM78" s="6">
        <f>SUM(IM67, -IM74,)</f>
        <v>0</v>
      </c>
      <c r="IN78" s="6">
        <f>SUM(IN67, -IN74,)</f>
        <v>0</v>
      </c>
      <c r="IO78" s="6">
        <f>SUM(IO67, -IO74)</f>
        <v>0</v>
      </c>
      <c r="IP78" s="6">
        <f>SUM(IP67, -IP74)</f>
        <v>0</v>
      </c>
      <c r="IQ78" s="6">
        <f>SUM(IQ67, -IQ74)</f>
        <v>0</v>
      </c>
      <c r="IR78" s="6">
        <f>SUM(IR67, -IR74)</f>
        <v>0</v>
      </c>
      <c r="IS78" s="6">
        <f>SUM(IS67, -IS74,)</f>
        <v>0</v>
      </c>
      <c r="IT78" s="6">
        <f>SUM(IT67, -IT74,)</f>
        <v>0</v>
      </c>
      <c r="IU78" s="6">
        <f>SUM(IU67, -IU74)</f>
        <v>0</v>
      </c>
      <c r="IV78" s="6">
        <f>SUM(IV67, -IV74)</f>
        <v>0</v>
      </c>
      <c r="IW78" s="6">
        <f>SUM(IW67, -IW74)</f>
        <v>0</v>
      </c>
      <c r="IX78" s="6">
        <f>SUM(IX67, -IX74)</f>
        <v>0</v>
      </c>
      <c r="IY78" s="6">
        <f>SUM(IY67, -IY74,)</f>
        <v>0</v>
      </c>
      <c r="IZ78" s="6">
        <f>SUM(IZ67, -IZ74,)</f>
        <v>0</v>
      </c>
      <c r="JA78" s="6">
        <f>SUM(JA67, -JA74)</f>
        <v>0</v>
      </c>
      <c r="JB78" s="6">
        <f>SUM(JB67, -JB74)</f>
        <v>0</v>
      </c>
      <c r="JC78" s="6">
        <f>SUM(JC67, -JC74)</f>
        <v>0</v>
      </c>
      <c r="JD78" s="6">
        <f>SUM(JD67, -JD74)</f>
        <v>0</v>
      </c>
      <c r="JE78" s="6">
        <f>SUM(JE67, -JE74,)</f>
        <v>0</v>
      </c>
      <c r="JF78" s="6">
        <f>SUM(JF67, -JF74,)</f>
        <v>0</v>
      </c>
      <c r="JG78" s="6">
        <f>SUM(JG67, -JG74)</f>
        <v>0</v>
      </c>
      <c r="JH78" s="6">
        <f>SUM(JH67, -JH74)</f>
        <v>0</v>
      </c>
      <c r="JI78" s="6">
        <f>SUM(JI67, -JI74)</f>
        <v>0</v>
      </c>
      <c r="JJ78" s="6">
        <f>SUM(JJ67, -JJ74)</f>
        <v>0</v>
      </c>
      <c r="JK78" s="6">
        <f>SUM(JK67, -JK74,)</f>
        <v>0</v>
      </c>
      <c r="JL78" s="6">
        <f>SUM(JL67, -JL74,)</f>
        <v>0</v>
      </c>
      <c r="JM78" s="6">
        <f t="shared" ref="JM78:JS78" si="145">SUM(JM67, -JM74)</f>
        <v>0</v>
      </c>
      <c r="JN78" s="6">
        <f t="shared" si="145"/>
        <v>0</v>
      </c>
      <c r="JO78" s="6">
        <f t="shared" si="145"/>
        <v>0</v>
      </c>
      <c r="JP78" s="6">
        <f t="shared" si="145"/>
        <v>0</v>
      </c>
      <c r="JQ78" s="6">
        <f t="shared" si="145"/>
        <v>0</v>
      </c>
      <c r="JR78" s="6">
        <f t="shared" si="145"/>
        <v>0</v>
      </c>
      <c r="JS78" s="6">
        <f t="shared" si="145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42" t="s">
        <v>60</v>
      </c>
      <c r="ER79" s="168" t="s">
        <v>59</v>
      </c>
      <c r="ES79" s="199" t="s">
        <v>37</v>
      </c>
      <c r="ET79" s="200" t="s">
        <v>59</v>
      </c>
      <c r="EU79" s="188" t="s">
        <v>37</v>
      </c>
      <c r="EV79" s="177" t="s">
        <v>60</v>
      </c>
      <c r="EW79" s="142" t="s">
        <v>60</v>
      </c>
      <c r="EX79" s="188" t="s">
        <v>37</v>
      </c>
      <c r="EY79" s="186" t="s">
        <v>67</v>
      </c>
      <c r="EZ79" s="163" t="s">
        <v>84</v>
      </c>
      <c r="FA79" s="119" t="s">
        <v>38</v>
      </c>
      <c r="FB79" s="177" t="s">
        <v>70</v>
      </c>
      <c r="FC79" s="117" t="s">
        <v>70</v>
      </c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46">
        <f>SUM(EQ52, -EQ57)</f>
        <v>0.32400000000000001</v>
      </c>
      <c r="ER80" s="115">
        <f>SUM(ER53, -ER57)</f>
        <v>0.29469999999999996</v>
      </c>
      <c r="ES80" s="179">
        <f>SUM(ES51, -ES55)</f>
        <v>0.33090000000000003</v>
      </c>
      <c r="ET80" s="153">
        <f>SUM(ET53, -ET57)</f>
        <v>0.31009999999999999</v>
      </c>
      <c r="EU80" s="120">
        <f>SUM(EU51, -EU55)</f>
        <v>0.30960000000000004</v>
      </c>
      <c r="EV80" s="179">
        <f>SUM(EV53, -EV57)</f>
        <v>0.29810000000000003</v>
      </c>
      <c r="EW80" s="146">
        <f>SUM(EW53, -EW57)</f>
        <v>0.29659999999999997</v>
      </c>
      <c r="EX80" s="120">
        <f>SUM(EX51, -EX55)</f>
        <v>0.30019999999999997</v>
      </c>
      <c r="EY80" s="187">
        <f>SUM(EY53, -EY57)</f>
        <v>0.2828</v>
      </c>
      <c r="EZ80" s="144">
        <f>SUM(EZ54, -EZ58)</f>
        <v>0.26279999999999998</v>
      </c>
      <c r="FA80" s="118">
        <f>SUM(FA55, -FA58)</f>
        <v>0.26380000000000003</v>
      </c>
      <c r="FB80" s="179">
        <f>SUM(FB53, -FB57)</f>
        <v>0.2828</v>
      </c>
      <c r="FC80" s="120">
        <f>SUM(FC53, -FC57)</f>
        <v>0.28039999999999998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200" t="s">
        <v>59</v>
      </c>
      <c r="ER81" s="188" t="s">
        <v>37</v>
      </c>
      <c r="ES81" s="186" t="s">
        <v>59</v>
      </c>
      <c r="ET81" s="164" t="s">
        <v>53</v>
      </c>
      <c r="EU81" s="188" t="s">
        <v>53</v>
      </c>
      <c r="EV81" s="199" t="s">
        <v>53</v>
      </c>
      <c r="EW81" s="164" t="s">
        <v>53</v>
      </c>
      <c r="EX81" s="123" t="s">
        <v>84</v>
      </c>
      <c r="EY81" s="180" t="s">
        <v>38</v>
      </c>
      <c r="EZ81" s="158" t="s">
        <v>38</v>
      </c>
      <c r="FA81" s="117" t="s">
        <v>70</v>
      </c>
      <c r="FB81" s="180" t="s">
        <v>38</v>
      </c>
      <c r="FC81" s="119" t="s">
        <v>38</v>
      </c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46">SUM(Q52, -Q56)</f>
        <v>0.107</v>
      </c>
      <c r="R82" s="176">
        <f t="shared" si="146"/>
        <v>0.11929999999999999</v>
      </c>
      <c r="S82" s="226">
        <f t="shared" si="146"/>
        <v>0.1293</v>
      </c>
      <c r="T82" s="93">
        <f t="shared" si="146"/>
        <v>0.13999999999999999</v>
      </c>
      <c r="U82" s="150">
        <f t="shared" si="146"/>
        <v>9.820000000000001E-2</v>
      </c>
      <c r="V82" s="226">
        <f t="shared" si="146"/>
        <v>0.1032</v>
      </c>
      <c r="W82" s="93">
        <f t="shared" si="146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47">SUM(BE52, -BE56)</f>
        <v>0.23449999999999999</v>
      </c>
      <c r="BF82" s="146">
        <f t="shared" si="147"/>
        <v>0.22810000000000002</v>
      </c>
      <c r="BG82" s="120">
        <f t="shared" si="147"/>
        <v>0.21359999999999998</v>
      </c>
      <c r="BH82" s="179">
        <f t="shared" si="147"/>
        <v>0.19950000000000001</v>
      </c>
      <c r="BI82" s="146">
        <f t="shared" si="147"/>
        <v>0.1976</v>
      </c>
      <c r="BJ82" s="120">
        <f t="shared" si="147"/>
        <v>0.2019</v>
      </c>
      <c r="BK82" s="179">
        <f t="shared" si="147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148">SUM(CD55, -CD58)</f>
        <v>0.19339999999999999</v>
      </c>
      <c r="CE82" s="148">
        <f t="shared" si="148"/>
        <v>0.1938</v>
      </c>
      <c r="CF82" s="118">
        <f t="shared" si="148"/>
        <v>0.18729999999999999</v>
      </c>
      <c r="CG82" s="178">
        <f t="shared" si="148"/>
        <v>0.1948</v>
      </c>
      <c r="CH82" s="148">
        <f t="shared" si="148"/>
        <v>0.19270000000000001</v>
      </c>
      <c r="CI82" s="118">
        <f t="shared" si="148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 t="shared" ref="DT82:DZ82" si="149">SUM(DT53, -DT57)</f>
        <v>0.3422</v>
      </c>
      <c r="DU82" s="166">
        <f t="shared" si="149"/>
        <v>0.3332</v>
      </c>
      <c r="DV82" s="208">
        <f t="shared" si="149"/>
        <v>0.30959999999999999</v>
      </c>
      <c r="DW82" s="187">
        <f t="shared" si="149"/>
        <v>0.3236</v>
      </c>
      <c r="DX82" s="208">
        <f t="shared" si="149"/>
        <v>0.30349999999999999</v>
      </c>
      <c r="DY82" s="116">
        <f t="shared" si="149"/>
        <v>0.27749999999999997</v>
      </c>
      <c r="DZ82" s="115">
        <f t="shared" si="149"/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 t="shared" ref="EK82:EQ82" si="150">SUM(EK53, -EK57)</f>
        <v>0.29409999999999997</v>
      </c>
      <c r="EL82" s="115">
        <f t="shared" si="150"/>
        <v>0.31609999999999999</v>
      </c>
      <c r="EM82" s="175">
        <f t="shared" si="150"/>
        <v>0.27789999999999998</v>
      </c>
      <c r="EN82" s="153">
        <f t="shared" si="150"/>
        <v>0.30230000000000001</v>
      </c>
      <c r="EO82" s="115">
        <f t="shared" si="150"/>
        <v>0.30509999999999998</v>
      </c>
      <c r="EP82" s="175">
        <f t="shared" si="150"/>
        <v>0.31040000000000001</v>
      </c>
      <c r="EQ82" s="153">
        <f t="shared" si="150"/>
        <v>0.28560000000000002</v>
      </c>
      <c r="ER82" s="120">
        <f>SUM(ER51, -ER55)</f>
        <v>0.2823</v>
      </c>
      <c r="ES82" s="175">
        <f>SUM(ES53, -ES57)</f>
        <v>0.32850000000000001</v>
      </c>
      <c r="ET82" s="166">
        <f>SUM(ET51, -ET54)</f>
        <v>0.27889999999999998</v>
      </c>
      <c r="EU82" s="208">
        <f>SUM(EU51, -EU54)</f>
        <v>0.27790000000000004</v>
      </c>
      <c r="EV82" s="187">
        <f>SUM(EV51, -EV54)</f>
        <v>0.29719999999999996</v>
      </c>
      <c r="EW82" s="166">
        <f>SUM(EW51, -EW54)</f>
        <v>0.28469999999999995</v>
      </c>
      <c r="EX82" s="116">
        <f>SUM(EX54, -EX58)</f>
        <v>0.28160000000000002</v>
      </c>
      <c r="EY82" s="178">
        <f>SUM(EY55, -EY58)</f>
        <v>0.27799999999999997</v>
      </c>
      <c r="EZ82" s="148">
        <f>SUM(EZ55, -EZ58)</f>
        <v>0.26219999999999999</v>
      </c>
      <c r="FA82" s="120">
        <f>SUM(FA53, -FA57)</f>
        <v>0.25890000000000002</v>
      </c>
      <c r="FB82" s="178">
        <f>SUM(FB55, -FB58)</f>
        <v>0.25159999999999999</v>
      </c>
      <c r="FC82" s="118">
        <f>SUM(FC55, -FC58)</f>
        <v>0.25600000000000001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63" t="s">
        <v>84</v>
      </c>
      <c r="ER83" s="123" t="s">
        <v>84</v>
      </c>
      <c r="ES83" s="182" t="s">
        <v>84</v>
      </c>
      <c r="ET83" s="163" t="s">
        <v>63</v>
      </c>
      <c r="EU83" s="123" t="s">
        <v>63</v>
      </c>
      <c r="EV83" s="182" t="s">
        <v>63</v>
      </c>
      <c r="EW83" s="163" t="s">
        <v>63</v>
      </c>
      <c r="EX83" s="123" t="s">
        <v>63</v>
      </c>
      <c r="EY83" s="199" t="s">
        <v>37</v>
      </c>
      <c r="EZ83" s="200" t="s">
        <v>67</v>
      </c>
      <c r="FA83" s="188" t="s">
        <v>37</v>
      </c>
      <c r="FB83" s="182" t="s">
        <v>63</v>
      </c>
      <c r="FC83" s="123" t="s">
        <v>63</v>
      </c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151">SUM(BE52, -BE55)</f>
        <v>0.2238</v>
      </c>
      <c r="BF84" s="146">
        <f t="shared" si="151"/>
        <v>0.22100000000000003</v>
      </c>
      <c r="BG84" s="120">
        <f t="shared" si="151"/>
        <v>0.2127</v>
      </c>
      <c r="BH84" s="179">
        <f t="shared" si="151"/>
        <v>0.19350000000000001</v>
      </c>
      <c r="BI84" s="146">
        <f t="shared" si="151"/>
        <v>0.18340000000000001</v>
      </c>
      <c r="BJ84" s="120">
        <f t="shared" si="151"/>
        <v>0.19309999999999999</v>
      </c>
      <c r="BK84" s="179">
        <f t="shared" si="151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 t="shared" ref="DS84:DY84" si="152">SUM(DS54, -DS57)</f>
        <v>0.31369999999999998</v>
      </c>
      <c r="DT84" s="176">
        <f t="shared" si="152"/>
        <v>0.33260000000000001</v>
      </c>
      <c r="DU84" s="144">
        <f t="shared" si="152"/>
        <v>0.318</v>
      </c>
      <c r="DV84" s="116">
        <f t="shared" si="152"/>
        <v>0.29580000000000001</v>
      </c>
      <c r="DW84" s="176">
        <f t="shared" si="152"/>
        <v>0.3145</v>
      </c>
      <c r="DX84" s="116">
        <f t="shared" si="152"/>
        <v>0.29530000000000001</v>
      </c>
      <c r="DY84" s="115">
        <f t="shared" si="152"/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153">SUM(EC73, -EC80)</f>
        <v>0</v>
      </c>
      <c r="ED84" s="6">
        <f t="shared" si="153"/>
        <v>0</v>
      </c>
      <c r="EE84" s="6">
        <f t="shared" si="153"/>
        <v>0</v>
      </c>
      <c r="EF84" s="6">
        <f t="shared" si="153"/>
        <v>0</v>
      </c>
      <c r="EG84" s="6">
        <f t="shared" si="153"/>
        <v>0</v>
      </c>
      <c r="EH84" s="6">
        <f t="shared" si="153"/>
        <v>0</v>
      </c>
      <c r="EI84" s="6">
        <f t="shared" si="153"/>
        <v>0</v>
      </c>
      <c r="EK84" s="144">
        <f t="shared" ref="EK84:ES84" si="154">SUM(EK54, -EK57)</f>
        <v>0.27239999999999998</v>
      </c>
      <c r="EL84" s="116">
        <f t="shared" si="154"/>
        <v>0.2974</v>
      </c>
      <c r="EM84" s="176">
        <f t="shared" si="154"/>
        <v>0.25990000000000002</v>
      </c>
      <c r="EN84" s="144">
        <f t="shared" si="154"/>
        <v>0.27800000000000002</v>
      </c>
      <c r="EO84" s="116">
        <f t="shared" si="154"/>
        <v>0.29089999999999999</v>
      </c>
      <c r="EP84" s="176">
        <f t="shared" si="154"/>
        <v>0.27529999999999999</v>
      </c>
      <c r="EQ84" s="144">
        <f t="shared" si="154"/>
        <v>0.26890000000000003</v>
      </c>
      <c r="ER84" s="116">
        <f t="shared" si="154"/>
        <v>0.27149999999999996</v>
      </c>
      <c r="ES84" s="176">
        <f t="shared" si="154"/>
        <v>0.31020000000000003</v>
      </c>
      <c r="ET84" s="144">
        <f>SUM(ET54, -ET58)</f>
        <v>0.27079999999999999</v>
      </c>
      <c r="EU84" s="116">
        <f>SUM(EU54, -EU58)</f>
        <v>0.27200000000000002</v>
      </c>
      <c r="EV84" s="176">
        <f>SUM(EV54, -EV58)</f>
        <v>0.26590000000000003</v>
      </c>
      <c r="EW84" s="144">
        <f>SUM(EW54, -EW58)</f>
        <v>0.27539999999999998</v>
      </c>
      <c r="EX84" s="116">
        <f>SUM(EX54, -EX57)</f>
        <v>0.28100000000000003</v>
      </c>
      <c r="EY84" s="179">
        <f>SUM(EY51, -EY55)</f>
        <v>0.27350000000000002</v>
      </c>
      <c r="EZ84" s="166">
        <f>SUM(EZ52, -EZ57)</f>
        <v>0.25170000000000003</v>
      </c>
      <c r="FA84" s="120">
        <f>SUM(FA51, -FA55)</f>
        <v>0.25789999999999996</v>
      </c>
      <c r="FB84" s="176">
        <f>SUM(FB54, -FB57)</f>
        <v>0.2437</v>
      </c>
      <c r="FC84" s="116">
        <f>SUM(FC54, -FC57)</f>
        <v>0.24440000000000001</v>
      </c>
      <c r="FD84" s="6">
        <f>SUM(FD73, -FD80,)</f>
        <v>0</v>
      </c>
      <c r="FE84" s="6">
        <f>SUM(FE73, -FE80)</f>
        <v>0</v>
      </c>
      <c r="FF84" s="6">
        <f>SUM(FF73, -FF80)</f>
        <v>0</v>
      </c>
      <c r="FG84" s="6">
        <f>SUM(FG73, -FG80)</f>
        <v>0</v>
      </c>
      <c r="FH84" s="6">
        <f>SUM(FH73, -FH80)</f>
        <v>0</v>
      </c>
      <c r="FI84" s="6">
        <f>SUM(FI73, -FI80,)</f>
        <v>0</v>
      </c>
      <c r="FJ84" s="6">
        <f>SUM(FJ73, -FJ80,)</f>
        <v>0</v>
      </c>
      <c r="FK84" s="6">
        <f>SUM(FK73, -FK80)</f>
        <v>0</v>
      </c>
      <c r="FL84" s="6">
        <f>SUM(FL73, -FL80)</f>
        <v>0</v>
      </c>
      <c r="FM84" s="6">
        <f>SUM(FM73, -FM80)</f>
        <v>0</v>
      </c>
      <c r="FN84" s="6">
        <f>SUM(FN73, -FN80)</f>
        <v>0</v>
      </c>
      <c r="FO84" s="6">
        <f>SUM(FO73, -FO80,)</f>
        <v>0</v>
      </c>
      <c r="FP84" s="6">
        <f>SUM(FP73, -FP80,)</f>
        <v>0</v>
      </c>
      <c r="FQ84" s="6">
        <f>SUM(FQ73, -FQ80)</f>
        <v>0</v>
      </c>
      <c r="FR84" s="6">
        <f>SUM(FR73, -FR80)</f>
        <v>0</v>
      </c>
      <c r="FS84" s="6">
        <f>SUM(FS73, -FS80)</f>
        <v>0</v>
      </c>
      <c r="FT84" s="6">
        <f>SUM(FT73, -FT80)</f>
        <v>0</v>
      </c>
      <c r="FU84" s="6">
        <f>SUM(FU73, -FU80,)</f>
        <v>0</v>
      </c>
      <c r="FV84" s="6">
        <f>SUM(FV73, -FV80,)</f>
        <v>0</v>
      </c>
      <c r="FW84" s="6">
        <f>SUM(FW73, -FW80)</f>
        <v>0</v>
      </c>
      <c r="FX84" s="6">
        <f>SUM(FX73, -FX80)</f>
        <v>0</v>
      </c>
      <c r="FY84" s="6">
        <f>SUM(FY73, -FY80)</f>
        <v>0</v>
      </c>
      <c r="FZ84" s="6">
        <f>SUM(FZ73, -FZ80)</f>
        <v>0</v>
      </c>
      <c r="GA84" s="6">
        <f>SUM(GA73, -GA80,)</f>
        <v>0</v>
      </c>
      <c r="GB84" s="6">
        <f>SUM(GB73, -GB80,)</f>
        <v>0</v>
      </c>
      <c r="GC84" s="6">
        <f>SUM(GC73, -GC80)</f>
        <v>0</v>
      </c>
      <c r="GD84" s="6">
        <f>SUM(GD73, -GD80)</f>
        <v>0</v>
      </c>
      <c r="GE84" s="6">
        <f>SUM(GE73, -GE80)</f>
        <v>0</v>
      </c>
      <c r="GF84" s="6">
        <f>SUM(GF73, -GF80)</f>
        <v>0</v>
      </c>
      <c r="GG84" s="6">
        <f>SUM(GG73, -GG80,)</f>
        <v>0</v>
      </c>
      <c r="GH84" s="6">
        <f>SUM(GH73, -GH80,)</f>
        <v>0</v>
      </c>
      <c r="GI84" s="6">
        <f>SUM(GI73, -GI80)</f>
        <v>0</v>
      </c>
      <c r="GJ84" s="6">
        <f>SUM(GJ73, -GJ80)</f>
        <v>0</v>
      </c>
      <c r="GK84" s="6">
        <f>SUM(GK73, -GK80)</f>
        <v>0</v>
      </c>
      <c r="GL84" s="6">
        <f>SUM(GL73, -GL80)</f>
        <v>0</v>
      </c>
      <c r="GM84" s="6">
        <f>SUM(GM73, -GM80,)</f>
        <v>0</v>
      </c>
      <c r="GN84" s="6">
        <f>SUM(GN73, -GN80,)</f>
        <v>0</v>
      </c>
      <c r="GO84" s="6">
        <f>SUM(GO73, -GO80)</f>
        <v>0</v>
      </c>
      <c r="GP84" s="6">
        <f>SUM(GP73, -GP80)</f>
        <v>0</v>
      </c>
      <c r="GQ84" s="6">
        <f>SUM(GQ73, -GQ80)</f>
        <v>0</v>
      </c>
      <c r="GR84" s="6">
        <f>SUM(GR73, -GR80)</f>
        <v>0</v>
      </c>
      <c r="GS84" s="6">
        <f>SUM(GS73, -GS80,)</f>
        <v>0</v>
      </c>
      <c r="GT84" s="6">
        <f>SUM(GT73, -GT80,)</f>
        <v>0</v>
      </c>
      <c r="GU84" s="6">
        <f t="shared" ref="GU84:HA84" si="155">SUM(GU73, -GU80)</f>
        <v>0</v>
      </c>
      <c r="GV84" s="6">
        <f t="shared" si="155"/>
        <v>0</v>
      </c>
      <c r="GW84" s="6">
        <f t="shared" si="155"/>
        <v>0</v>
      </c>
      <c r="GX84" s="6">
        <f t="shared" si="155"/>
        <v>0</v>
      </c>
      <c r="GY84" s="6">
        <f t="shared" si="155"/>
        <v>0</v>
      </c>
      <c r="GZ84" s="6">
        <f t="shared" si="155"/>
        <v>0</v>
      </c>
      <c r="HA84" s="6">
        <f t="shared" si="155"/>
        <v>0</v>
      </c>
      <c r="HC84" s="6">
        <f>SUM(HC73, -HC80,)</f>
        <v>0</v>
      </c>
      <c r="HD84" s="6">
        <f>SUM(HD73, -HD80,)</f>
        <v>0</v>
      </c>
      <c r="HE84" s="6">
        <f>SUM(HE73, -HE80)</f>
        <v>0</v>
      </c>
      <c r="HF84" s="6">
        <f>SUM(HF73, -HF80)</f>
        <v>0</v>
      </c>
      <c r="HG84" s="6">
        <f>SUM(HG73, -HG80)</f>
        <v>0</v>
      </c>
      <c r="HH84" s="6">
        <f>SUM(HH73, -HH80)</f>
        <v>0</v>
      </c>
      <c r="HI84" s="6">
        <f>SUM(HI73, -HI80,)</f>
        <v>0</v>
      </c>
      <c r="HJ84" s="6">
        <f>SUM(HJ73, -HJ80,)</f>
        <v>0</v>
      </c>
      <c r="HK84" s="6">
        <f>SUM(HK73, -HK80)</f>
        <v>0</v>
      </c>
      <c r="HL84" s="6">
        <f>SUM(HL73, -HL80)</f>
        <v>0</v>
      </c>
      <c r="HM84" s="6">
        <f>SUM(HM73, -HM80)</f>
        <v>0</v>
      </c>
      <c r="HN84" s="6">
        <f>SUM(HN73, -HN80)</f>
        <v>0</v>
      </c>
      <c r="HO84" s="6">
        <f>SUM(HO73, -HO80,)</f>
        <v>0</v>
      </c>
      <c r="HP84" s="6">
        <f>SUM(HP73, -HP80,)</f>
        <v>0</v>
      </c>
      <c r="HQ84" s="6">
        <f>SUM(HQ73, -HQ80)</f>
        <v>0</v>
      </c>
      <c r="HR84" s="6">
        <f>SUM(HR73, -HR80)</f>
        <v>0</v>
      </c>
      <c r="HS84" s="6">
        <f>SUM(HS73, -HS80)</f>
        <v>0</v>
      </c>
      <c r="HT84" s="6">
        <f>SUM(HT73, -HT80)</f>
        <v>0</v>
      </c>
      <c r="HU84" s="6">
        <f>SUM(HU73, -HU80,)</f>
        <v>0</v>
      </c>
      <c r="HV84" s="6">
        <f>SUM(HV73, -HV80,)</f>
        <v>0</v>
      </c>
      <c r="HW84" s="6">
        <f>SUM(HW73, -HW80)</f>
        <v>0</v>
      </c>
      <c r="HX84" s="6">
        <f>SUM(HX73, -HX80)</f>
        <v>0</v>
      </c>
      <c r="HY84" s="6">
        <f>SUM(HY73, -HY80)</f>
        <v>0</v>
      </c>
      <c r="HZ84" s="6">
        <f>SUM(HZ73, -HZ80)</f>
        <v>0</v>
      </c>
      <c r="IA84" s="6">
        <f>SUM(IA73, -IA80,)</f>
        <v>0</v>
      </c>
      <c r="IB84" s="6">
        <f>SUM(IB73, -IB80,)</f>
        <v>0</v>
      </c>
      <c r="IC84" s="6">
        <f>SUM(IC73, -IC80)</f>
        <v>0</v>
      </c>
      <c r="ID84" s="6">
        <f>SUM(ID73, -ID80)</f>
        <v>0</v>
      </c>
      <c r="IE84" s="6">
        <f>SUM(IE73, -IE80)</f>
        <v>0</v>
      </c>
      <c r="IF84" s="6">
        <f>SUM(IF73, -IF80)</f>
        <v>0</v>
      </c>
      <c r="IG84" s="6">
        <f>SUM(IG73, -IG80,)</f>
        <v>0</v>
      </c>
      <c r="IH84" s="6">
        <f>SUM(IH73, -IH80,)</f>
        <v>0</v>
      </c>
      <c r="II84" s="6">
        <f>SUM(II73, -II80)</f>
        <v>0</v>
      </c>
      <c r="IJ84" s="6">
        <f>SUM(IJ73, -IJ80)</f>
        <v>0</v>
      </c>
      <c r="IK84" s="6">
        <f>SUM(IK73, -IK80)</f>
        <v>0</v>
      </c>
      <c r="IL84" s="6">
        <f>SUM(IL73, -IL80)</f>
        <v>0</v>
      </c>
      <c r="IM84" s="6">
        <f>SUM(IM73, -IM80,)</f>
        <v>0</v>
      </c>
      <c r="IN84" s="6">
        <f>SUM(IN73, -IN80,)</f>
        <v>0</v>
      </c>
      <c r="IO84" s="6">
        <f>SUM(IO73, -IO80)</f>
        <v>0</v>
      </c>
      <c r="IP84" s="6">
        <f>SUM(IP73, -IP80)</f>
        <v>0</v>
      </c>
      <c r="IQ84" s="6">
        <f>SUM(IQ73, -IQ80)</f>
        <v>0</v>
      </c>
      <c r="IR84" s="6">
        <f>SUM(IR73, -IR80)</f>
        <v>0</v>
      </c>
      <c r="IS84" s="6">
        <f>SUM(IS73, -IS80,)</f>
        <v>0</v>
      </c>
      <c r="IT84" s="6">
        <f>SUM(IT73, -IT80,)</f>
        <v>0</v>
      </c>
      <c r="IU84" s="6">
        <f>SUM(IU73, -IU80)</f>
        <v>0</v>
      </c>
      <c r="IV84" s="6">
        <f>SUM(IV73, -IV80)</f>
        <v>0</v>
      </c>
      <c r="IW84" s="6">
        <f>SUM(IW73, -IW80)</f>
        <v>0</v>
      </c>
      <c r="IX84" s="6">
        <f>SUM(IX73, -IX80)</f>
        <v>0</v>
      </c>
      <c r="IY84" s="6">
        <f>SUM(IY73, -IY80,)</f>
        <v>0</v>
      </c>
      <c r="IZ84" s="6">
        <f>SUM(IZ73, -IZ80,)</f>
        <v>0</v>
      </c>
      <c r="JA84" s="6">
        <f>SUM(JA73, -JA80)</f>
        <v>0</v>
      </c>
      <c r="JB84" s="6">
        <f>SUM(JB73, -JB80)</f>
        <v>0</v>
      </c>
      <c r="JC84" s="6">
        <f>SUM(JC73, -JC80)</f>
        <v>0</v>
      </c>
      <c r="JD84" s="6">
        <f>SUM(JD73, -JD80)</f>
        <v>0</v>
      </c>
      <c r="JE84" s="6">
        <f>SUM(JE73, -JE80,)</f>
        <v>0</v>
      </c>
      <c r="JF84" s="6">
        <f>SUM(JF73, -JF80,)</f>
        <v>0</v>
      </c>
      <c r="JG84" s="6">
        <f>SUM(JG73, -JG80)</f>
        <v>0</v>
      </c>
      <c r="JH84" s="6">
        <f>SUM(JH73, -JH80)</f>
        <v>0</v>
      </c>
      <c r="JI84" s="6">
        <f>SUM(JI73, -JI80)</f>
        <v>0</v>
      </c>
      <c r="JJ84" s="6">
        <f>SUM(JJ73, -JJ80)</f>
        <v>0</v>
      </c>
      <c r="JK84" s="6">
        <f>SUM(JK73, -JK80,)</f>
        <v>0</v>
      </c>
      <c r="JL84" s="6">
        <f>SUM(JL73, -JL80,)</f>
        <v>0</v>
      </c>
      <c r="JM84" s="6">
        <f t="shared" ref="JM84:JS84" si="156">SUM(JM73, -JM80)</f>
        <v>0</v>
      </c>
      <c r="JN84" s="6">
        <f t="shared" si="156"/>
        <v>0</v>
      </c>
      <c r="JO84" s="6">
        <f t="shared" si="156"/>
        <v>0</v>
      </c>
      <c r="JP84" s="6">
        <f t="shared" si="156"/>
        <v>0</v>
      </c>
      <c r="JQ84" s="6">
        <f t="shared" si="156"/>
        <v>0</v>
      </c>
      <c r="JR84" s="6">
        <f t="shared" si="156"/>
        <v>0</v>
      </c>
      <c r="JS84" s="6">
        <f t="shared" si="156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58" t="s">
        <v>39</v>
      </c>
      <c r="ER85" s="119" t="s">
        <v>39</v>
      </c>
      <c r="ES85" s="180" t="s">
        <v>39</v>
      </c>
      <c r="ET85" s="163" t="s">
        <v>84</v>
      </c>
      <c r="EU85" s="123" t="s">
        <v>84</v>
      </c>
      <c r="EV85" s="182" t="s">
        <v>84</v>
      </c>
      <c r="EW85" s="163" t="s">
        <v>84</v>
      </c>
      <c r="EX85" s="188" t="s">
        <v>53</v>
      </c>
      <c r="EY85" s="199" t="s">
        <v>53</v>
      </c>
      <c r="EZ85" s="142" t="s">
        <v>70</v>
      </c>
      <c r="FA85" s="188" t="s">
        <v>53</v>
      </c>
      <c r="FB85" s="199" t="s">
        <v>37</v>
      </c>
      <c r="FC85" s="188" t="s">
        <v>37</v>
      </c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157">SUM(BD53, -BD57)</f>
        <v>0.15740000000000001</v>
      </c>
      <c r="BE86" s="176">
        <f t="shared" si="157"/>
        <v>0.2077</v>
      </c>
      <c r="BF86" s="144">
        <f t="shared" si="157"/>
        <v>0.20429999999999998</v>
      </c>
      <c r="BG86" s="116">
        <f t="shared" si="157"/>
        <v>0.19500000000000001</v>
      </c>
      <c r="BH86" s="176">
        <f t="shared" si="157"/>
        <v>0.17849999999999999</v>
      </c>
      <c r="BI86" s="166">
        <f t="shared" si="157"/>
        <v>0.16689999999999999</v>
      </c>
      <c r="BJ86" s="116">
        <f t="shared" si="157"/>
        <v>0.18679999999999999</v>
      </c>
      <c r="BK86" s="176">
        <f t="shared" si="157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158">SUM(BV52, -BV56)</f>
        <v>0.2329</v>
      </c>
      <c r="BW86" s="120">
        <f t="shared" si="158"/>
        <v>0.22009999999999999</v>
      </c>
      <c r="BX86" s="179">
        <f t="shared" si="158"/>
        <v>0.21760000000000002</v>
      </c>
      <c r="BY86" s="224">
        <f t="shared" si="158"/>
        <v>0.25340000000000001</v>
      </c>
      <c r="BZ86" s="15">
        <f t="shared" si="158"/>
        <v>0.24309999999999998</v>
      </c>
      <c r="CA86" s="151">
        <f t="shared" si="158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159">SUM(CR52, -CR56)</f>
        <v>0.20519999999999999</v>
      </c>
      <c r="CS86" s="179">
        <f t="shared" si="159"/>
        <v>0.19850000000000001</v>
      </c>
      <c r="CT86" s="146">
        <f t="shared" si="159"/>
        <v>0.20760000000000001</v>
      </c>
      <c r="CU86" s="120">
        <f t="shared" si="159"/>
        <v>0.2117</v>
      </c>
      <c r="CV86" s="179">
        <f t="shared" si="159"/>
        <v>0.1971</v>
      </c>
      <c r="CW86" s="146">
        <f t="shared" si="159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44">
        <f>SUM(EQ55, -EQ58)</f>
        <v>0.24660000000000001</v>
      </c>
      <c r="ER86" s="116">
        <f>SUM(ER55, -ER58)</f>
        <v>0.26319999999999999</v>
      </c>
      <c r="ES86" s="176">
        <f>SUM(ES55, -ES58)</f>
        <v>0.24530000000000002</v>
      </c>
      <c r="ET86" s="144">
        <f>SUM(ET54, -ET57)</f>
        <v>0.2596</v>
      </c>
      <c r="EU86" s="116">
        <f>SUM(EU54, -EU57)</f>
        <v>0.25740000000000002</v>
      </c>
      <c r="EV86" s="176">
        <f>SUM(EV54, -EV57)</f>
        <v>0.25570000000000004</v>
      </c>
      <c r="EW86" s="144">
        <f>SUM(EW54, -EW57)</f>
        <v>0.26240000000000002</v>
      </c>
      <c r="EX86" s="208">
        <f>SUM(EX51, -EX54)</f>
        <v>0.25479999999999997</v>
      </c>
      <c r="EY86" s="187">
        <f>SUM(EY51, -EY54)</f>
        <v>0.26240000000000002</v>
      </c>
      <c r="EZ86" s="146">
        <f>SUM(EZ53, -EZ57)</f>
        <v>0.24909999999999999</v>
      </c>
      <c r="FA86" s="208">
        <f>SUM(FA51, -FA54)</f>
        <v>0.23169999999999999</v>
      </c>
      <c r="FB86" s="179">
        <f>SUM(FB51, -FB55)</f>
        <v>0.23280000000000001</v>
      </c>
      <c r="FC86" s="120">
        <f>SUM(FC51, -FC55)</f>
        <v>0.21479999999999999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64" t="s">
        <v>53</v>
      </c>
      <c r="ER87" s="122" t="s">
        <v>46</v>
      </c>
      <c r="ES87" s="199" t="s">
        <v>53</v>
      </c>
      <c r="ET87" s="158" t="s">
        <v>39</v>
      </c>
      <c r="EU87" s="119" t="s">
        <v>39</v>
      </c>
      <c r="EV87" s="199" t="s">
        <v>55</v>
      </c>
      <c r="EW87" s="164" t="s">
        <v>55</v>
      </c>
      <c r="EX87" s="119" t="s">
        <v>38</v>
      </c>
      <c r="EY87" s="182" t="s">
        <v>63</v>
      </c>
      <c r="EZ87" s="164" t="s">
        <v>55</v>
      </c>
      <c r="FA87" s="123" t="s">
        <v>63</v>
      </c>
      <c r="FB87" s="180" t="s">
        <v>39</v>
      </c>
      <c r="FC87" s="119" t="s">
        <v>39</v>
      </c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 t="shared" ref="DE88:DN88" si="160">SUM(DE52, -DE55)</f>
        <v>0.21659999999999999</v>
      </c>
      <c r="DF88" s="146">
        <f t="shared" si="160"/>
        <v>0.23190000000000002</v>
      </c>
      <c r="DG88" s="120">
        <f t="shared" si="160"/>
        <v>0.23139999999999999</v>
      </c>
      <c r="DH88" s="179">
        <f t="shared" si="160"/>
        <v>0.23710000000000001</v>
      </c>
      <c r="DI88" s="146">
        <f t="shared" si="160"/>
        <v>0.22919999999999999</v>
      </c>
      <c r="DJ88" s="120">
        <f t="shared" si="160"/>
        <v>0.2407</v>
      </c>
      <c r="DK88" s="179">
        <f t="shared" si="160"/>
        <v>0.2074</v>
      </c>
      <c r="DL88" s="120">
        <f t="shared" si="160"/>
        <v>0.214</v>
      </c>
      <c r="DM88" s="120">
        <f t="shared" si="160"/>
        <v>0.19929999999999998</v>
      </c>
      <c r="DN88" s="330">
        <f t="shared" si="160"/>
        <v>0.23680000000000001</v>
      </c>
      <c r="DO88" s="346">
        <f>SUM(DO73, -DO78)</f>
        <v>0</v>
      </c>
      <c r="DP88" s="120">
        <f t="shared" ref="DP88:DU88" si="161">SUM(DP52, -DP55)</f>
        <v>0.25539999999999996</v>
      </c>
      <c r="DQ88" s="179">
        <f t="shared" si="161"/>
        <v>0.22369999999999998</v>
      </c>
      <c r="DR88" s="146">
        <f t="shared" si="161"/>
        <v>0.21279999999999999</v>
      </c>
      <c r="DS88" s="120">
        <f t="shared" si="161"/>
        <v>0.20549999999999999</v>
      </c>
      <c r="DT88" s="179">
        <f t="shared" si="161"/>
        <v>0.21829999999999999</v>
      </c>
      <c r="DU88" s="146">
        <f t="shared" si="161"/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166">
        <f>SUM(EQ51, -EQ54)</f>
        <v>0.24310000000000001</v>
      </c>
      <c r="ER88" s="247">
        <f>SUM(ER56, -ER58)</f>
        <v>0.2329</v>
      </c>
      <c r="ES88" s="187">
        <f>SUM(ES51, -ES54)</f>
        <v>0.24130000000000001</v>
      </c>
      <c r="ET88" s="144">
        <f>SUM(ET55, -ET58)</f>
        <v>0.23809999999999998</v>
      </c>
      <c r="EU88" s="116">
        <f>SUM(EU55, -EU58)</f>
        <v>0.24030000000000001</v>
      </c>
      <c r="EV88" s="178">
        <f>SUM(EV51, -EV53)</f>
        <v>0.25479999999999997</v>
      </c>
      <c r="EW88" s="148">
        <f>SUM(EW51, -EW53)</f>
        <v>0.25049999999999994</v>
      </c>
      <c r="EX88" s="118">
        <f>SUM(EX55, -EX58)</f>
        <v>0.23619999999999999</v>
      </c>
      <c r="EY88" s="176">
        <f>SUM(EY54, -EY57)</f>
        <v>0.23500000000000001</v>
      </c>
      <c r="EZ88" s="148">
        <f>SUM(EZ51, -EZ53)</f>
        <v>0.21440000000000003</v>
      </c>
      <c r="FA88" s="116">
        <f>SUM(FA54, -FA57)</f>
        <v>0.22170000000000001</v>
      </c>
      <c r="FB88" s="176">
        <f>SUM(FB55, -FB57)</f>
        <v>0.19769999999999999</v>
      </c>
      <c r="FC88" s="116">
        <f>SUM(FC55, -FC57)</f>
        <v>0.19980000000000001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54" t="s">
        <v>46</v>
      </c>
      <c r="ER89" s="188" t="s">
        <v>53</v>
      </c>
      <c r="ES89" s="263" t="s">
        <v>54</v>
      </c>
      <c r="ET89" s="161" t="s">
        <v>54</v>
      </c>
      <c r="EU89" s="119" t="s">
        <v>38</v>
      </c>
      <c r="EV89" s="263" t="s">
        <v>54</v>
      </c>
      <c r="EW89" s="158" t="s">
        <v>39</v>
      </c>
      <c r="EX89" s="119" t="s">
        <v>39</v>
      </c>
      <c r="EY89" s="180" t="s">
        <v>39</v>
      </c>
      <c r="EZ89" s="161" t="s">
        <v>54</v>
      </c>
      <c r="FA89" s="119" t="s">
        <v>39</v>
      </c>
      <c r="FB89" s="186" t="s">
        <v>48</v>
      </c>
      <c r="FC89" s="168" t="s">
        <v>48</v>
      </c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 t="shared" ref="CZ90:DE90" si="162">SUM(CZ53, -CZ56)</f>
        <v>0.19919999999999999</v>
      </c>
      <c r="DA90" s="120">
        <f t="shared" si="162"/>
        <v>0.1968</v>
      </c>
      <c r="DB90" s="179">
        <f t="shared" si="162"/>
        <v>0.19270000000000001</v>
      </c>
      <c r="DC90" s="146">
        <f t="shared" si="162"/>
        <v>0.17620000000000002</v>
      </c>
      <c r="DD90" s="120">
        <f t="shared" si="162"/>
        <v>0.1749</v>
      </c>
      <c r="DE90" s="179">
        <f t="shared" si="162"/>
        <v>0.2097</v>
      </c>
      <c r="DF90" s="148">
        <f>SUM(DF55, -DF58)</f>
        <v>0.19039999999999999</v>
      </c>
      <c r="DG90" s="120">
        <f>SUM(DG53, -DG56)</f>
        <v>0.1885</v>
      </c>
      <c r="DH90" s="178">
        <f t="shared" ref="DH90:DN90" si="163">SUM(DH55, -DH58)</f>
        <v>0.18809999999999999</v>
      </c>
      <c r="DI90" s="148">
        <f t="shared" si="163"/>
        <v>0.19260000000000002</v>
      </c>
      <c r="DJ90" s="118">
        <f t="shared" si="163"/>
        <v>0.18720000000000001</v>
      </c>
      <c r="DK90" s="178">
        <f t="shared" si="163"/>
        <v>0.193</v>
      </c>
      <c r="DL90" s="118">
        <f t="shared" si="163"/>
        <v>0.18990000000000001</v>
      </c>
      <c r="DM90" s="118">
        <f t="shared" si="163"/>
        <v>0.19640000000000002</v>
      </c>
      <c r="DN90" s="338">
        <f t="shared" si="163"/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164">SUM(EC79, -EC86)</f>
        <v>0</v>
      </c>
      <c r="ED90" s="6">
        <f t="shared" si="164"/>
        <v>0</v>
      </c>
      <c r="EE90" s="6">
        <f t="shared" si="164"/>
        <v>0</v>
      </c>
      <c r="EF90" s="6">
        <f t="shared" si="164"/>
        <v>0</v>
      </c>
      <c r="EG90" s="6">
        <f t="shared" si="164"/>
        <v>0</v>
      </c>
      <c r="EH90" s="6">
        <f t="shared" si="164"/>
        <v>0</v>
      </c>
      <c r="EI90" s="6">
        <f t="shared" si="164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6">
        <f>SUM(EQ56, -EQ58)</f>
        <v>0.22840000000000002</v>
      </c>
      <c r="ER90" s="208">
        <f>SUM(ER51, -ER54)</f>
        <v>0.2198</v>
      </c>
      <c r="ES90" s="179">
        <f>SUM(ES51, -ES53)</f>
        <v>0.22300000000000003</v>
      </c>
      <c r="ET90" s="146">
        <f>SUM(ET51, -ET53)</f>
        <v>0.22839999999999999</v>
      </c>
      <c r="EU90" s="118">
        <f>SUM(EU55, -EU57)</f>
        <v>0.22570000000000001</v>
      </c>
      <c r="EV90" s="179">
        <f>SUM(EV51, -EV52)</f>
        <v>0.25169999999999998</v>
      </c>
      <c r="EW90" s="144">
        <f>SUM(EW55, -EW58)</f>
        <v>0.23649999999999999</v>
      </c>
      <c r="EX90" s="116">
        <f>SUM(EX55, -EX57)</f>
        <v>0.2356</v>
      </c>
      <c r="EY90" s="176">
        <f>SUM(EY55, -EY57)</f>
        <v>0.22390000000000002</v>
      </c>
      <c r="EZ90" s="146">
        <f>SUM(EZ51, -EZ52)</f>
        <v>0.21180000000000002</v>
      </c>
      <c r="FA90" s="116">
        <f>SUM(FA55, -FA57)</f>
        <v>0.19550000000000001</v>
      </c>
      <c r="FB90" s="179">
        <f>SUM(FB52, -FB56)</f>
        <v>0.19640000000000002</v>
      </c>
      <c r="FC90" s="120">
        <f>SUM(FC52, -FC56)</f>
        <v>0.19040000000000001</v>
      </c>
      <c r="FD90" s="6">
        <f>SUM(FD79, -FD86,)</f>
        <v>0</v>
      </c>
      <c r="FE90" s="6">
        <f>SUM(FE79, -FE86)</f>
        <v>0</v>
      </c>
      <c r="FF90" s="6">
        <f>SUM(FF79, -FF86)</f>
        <v>0</v>
      </c>
      <c r="FG90" s="6">
        <f>SUM(FG79, -FG86)</f>
        <v>0</v>
      </c>
      <c r="FH90" s="6">
        <f>SUM(FH79, -FH86)</f>
        <v>0</v>
      </c>
      <c r="FI90" s="6">
        <f>SUM(FI79, -FI86,)</f>
        <v>0</v>
      </c>
      <c r="FJ90" s="6">
        <f>SUM(FJ79, -FJ86,)</f>
        <v>0</v>
      </c>
      <c r="FK90" s="6">
        <f>SUM(FK79, -FK86)</f>
        <v>0</v>
      </c>
      <c r="FL90" s="6">
        <f>SUM(FL79, -FL86)</f>
        <v>0</v>
      </c>
      <c r="FM90" s="6">
        <f>SUM(FM79, -FM86)</f>
        <v>0</v>
      </c>
      <c r="FN90" s="6">
        <f>SUM(FN79, -FN86)</f>
        <v>0</v>
      </c>
      <c r="FO90" s="6">
        <f>SUM(FO79, -FO86,)</f>
        <v>0</v>
      </c>
      <c r="FP90" s="6">
        <f>SUM(FP79, -FP86,)</f>
        <v>0</v>
      </c>
      <c r="FQ90" s="6">
        <f>SUM(FQ79, -FQ86)</f>
        <v>0</v>
      </c>
      <c r="FR90" s="6">
        <f>SUM(FR79, -FR86)</f>
        <v>0</v>
      </c>
      <c r="FS90" s="6">
        <f>SUM(FS79, -FS86)</f>
        <v>0</v>
      </c>
      <c r="FT90" s="6">
        <f>SUM(FT79, -FT86)</f>
        <v>0</v>
      </c>
      <c r="FU90" s="6">
        <f>SUM(FU79, -FU86,)</f>
        <v>0</v>
      </c>
      <c r="FV90" s="6">
        <f>SUM(FV79, -FV86,)</f>
        <v>0</v>
      </c>
      <c r="FW90" s="6">
        <f>SUM(FW79, -FW86)</f>
        <v>0</v>
      </c>
      <c r="FX90" s="6">
        <f>SUM(FX79, -FX86)</f>
        <v>0</v>
      </c>
      <c r="FY90" s="6">
        <f>SUM(FY79, -FY86)</f>
        <v>0</v>
      </c>
      <c r="FZ90" s="6">
        <f>SUM(FZ79, -FZ86)</f>
        <v>0</v>
      </c>
      <c r="GA90" s="6">
        <f>SUM(GA79, -GA86,)</f>
        <v>0</v>
      </c>
      <c r="GB90" s="6">
        <f>SUM(GB79, -GB86,)</f>
        <v>0</v>
      </c>
      <c r="GC90" s="6">
        <f>SUM(GC79, -GC86)</f>
        <v>0</v>
      </c>
      <c r="GD90" s="6">
        <f>SUM(GD79, -GD86)</f>
        <v>0</v>
      </c>
      <c r="GE90" s="6">
        <f>SUM(GE79, -GE86)</f>
        <v>0</v>
      </c>
      <c r="GF90" s="6">
        <f>SUM(GF79, -GF86)</f>
        <v>0</v>
      </c>
      <c r="GG90" s="6">
        <f>SUM(GG79, -GG86,)</f>
        <v>0</v>
      </c>
      <c r="GH90" s="6">
        <f>SUM(GH79, -GH86,)</f>
        <v>0</v>
      </c>
      <c r="GI90" s="6">
        <f>SUM(GI79, -GI86)</f>
        <v>0</v>
      </c>
      <c r="GJ90" s="6">
        <f>SUM(GJ79, -GJ86)</f>
        <v>0</v>
      </c>
      <c r="GK90" s="6">
        <f>SUM(GK79, -GK86)</f>
        <v>0</v>
      </c>
      <c r="GL90" s="6">
        <f>SUM(GL79, -GL86)</f>
        <v>0</v>
      </c>
      <c r="GM90" s="6">
        <f>SUM(GM79, -GM86,)</f>
        <v>0</v>
      </c>
      <c r="GN90" s="6">
        <f>SUM(GN79, -GN86,)</f>
        <v>0</v>
      </c>
      <c r="GO90" s="6">
        <f>SUM(GO79, -GO86)</f>
        <v>0</v>
      </c>
      <c r="GP90" s="6">
        <f>SUM(GP79, -GP86)</f>
        <v>0</v>
      </c>
      <c r="GQ90" s="6">
        <f>SUM(GQ79, -GQ86)</f>
        <v>0</v>
      </c>
      <c r="GR90" s="6">
        <f>SUM(GR79, -GR86)</f>
        <v>0</v>
      </c>
      <c r="GS90" s="6">
        <f>SUM(GS79, -GS86,)</f>
        <v>0</v>
      </c>
      <c r="GT90" s="6">
        <f>SUM(GT79, -GT86,)</f>
        <v>0</v>
      </c>
      <c r="GU90" s="6">
        <f t="shared" ref="GU90:HA90" si="165">SUM(GU79, -GU86)</f>
        <v>0</v>
      </c>
      <c r="GV90" s="6">
        <f t="shared" si="165"/>
        <v>0</v>
      </c>
      <c r="GW90" s="6">
        <f t="shared" si="165"/>
        <v>0</v>
      </c>
      <c r="GX90" s="6">
        <f t="shared" si="165"/>
        <v>0</v>
      </c>
      <c r="GY90" s="6">
        <f t="shared" si="165"/>
        <v>0</v>
      </c>
      <c r="GZ90" s="6">
        <f t="shared" si="165"/>
        <v>0</v>
      </c>
      <c r="HA90" s="6">
        <f t="shared" si="165"/>
        <v>0</v>
      </c>
      <c r="HC90" s="6">
        <f>SUM(HC79, -HC86,)</f>
        <v>0</v>
      </c>
      <c r="HD90" s="6">
        <f>SUM(HD79, -HD86,)</f>
        <v>0</v>
      </c>
      <c r="HE90" s="6">
        <f>SUM(HE79, -HE86)</f>
        <v>0</v>
      </c>
      <c r="HF90" s="6">
        <f>SUM(HF79, -HF86)</f>
        <v>0</v>
      </c>
      <c r="HG90" s="6">
        <f>SUM(HG79, -HG86)</f>
        <v>0</v>
      </c>
      <c r="HH90" s="6">
        <f>SUM(HH79, -HH86)</f>
        <v>0</v>
      </c>
      <c r="HI90" s="6">
        <f>SUM(HI79, -HI86,)</f>
        <v>0</v>
      </c>
      <c r="HJ90" s="6">
        <f>SUM(HJ79, -HJ86,)</f>
        <v>0</v>
      </c>
      <c r="HK90" s="6">
        <f>SUM(HK79, -HK86)</f>
        <v>0</v>
      </c>
      <c r="HL90" s="6">
        <f>SUM(HL79, -HL86)</f>
        <v>0</v>
      </c>
      <c r="HM90" s="6">
        <f>SUM(HM79, -HM86)</f>
        <v>0</v>
      </c>
      <c r="HN90" s="6">
        <f>SUM(HN79, -HN86)</f>
        <v>0</v>
      </c>
      <c r="HO90" s="6">
        <f>SUM(HO79, -HO86,)</f>
        <v>0</v>
      </c>
      <c r="HP90" s="6">
        <f>SUM(HP79, -HP86,)</f>
        <v>0</v>
      </c>
      <c r="HQ90" s="6">
        <f>SUM(HQ79, -HQ86)</f>
        <v>0</v>
      </c>
      <c r="HR90" s="6">
        <f>SUM(HR79, -HR86)</f>
        <v>0</v>
      </c>
      <c r="HS90" s="6">
        <f>SUM(HS79, -HS86)</f>
        <v>0</v>
      </c>
      <c r="HT90" s="6">
        <f>SUM(HT79, -HT86)</f>
        <v>0</v>
      </c>
      <c r="HU90" s="6">
        <f>SUM(HU79, -HU86,)</f>
        <v>0</v>
      </c>
      <c r="HV90" s="6">
        <f>SUM(HV79, -HV86,)</f>
        <v>0</v>
      </c>
      <c r="HW90" s="6">
        <f>SUM(HW79, -HW86)</f>
        <v>0</v>
      </c>
      <c r="HX90" s="6">
        <f>SUM(HX79, -HX86)</f>
        <v>0</v>
      </c>
      <c r="HY90" s="6">
        <f>SUM(HY79, -HY86)</f>
        <v>0</v>
      </c>
      <c r="HZ90" s="6">
        <f>SUM(HZ79, -HZ86)</f>
        <v>0</v>
      </c>
      <c r="IA90" s="6">
        <f>SUM(IA79, -IA86,)</f>
        <v>0</v>
      </c>
      <c r="IB90" s="6">
        <f>SUM(IB79, -IB86,)</f>
        <v>0</v>
      </c>
      <c r="IC90" s="6">
        <f>SUM(IC79, -IC86)</f>
        <v>0</v>
      </c>
      <c r="ID90" s="6">
        <f>SUM(ID79, -ID86)</f>
        <v>0</v>
      </c>
      <c r="IE90" s="6">
        <f>SUM(IE79, -IE86)</f>
        <v>0</v>
      </c>
      <c r="IF90" s="6">
        <f>SUM(IF79, -IF86)</f>
        <v>0</v>
      </c>
      <c r="IG90" s="6">
        <f>SUM(IG79, -IG86,)</f>
        <v>0</v>
      </c>
      <c r="IH90" s="6">
        <f>SUM(IH79, -IH86,)</f>
        <v>0</v>
      </c>
      <c r="II90" s="6">
        <f>SUM(II79, -II86)</f>
        <v>0</v>
      </c>
      <c r="IJ90" s="6">
        <f>SUM(IJ79, -IJ86)</f>
        <v>0</v>
      </c>
      <c r="IK90" s="6">
        <f>SUM(IK79, -IK86)</f>
        <v>0</v>
      </c>
      <c r="IL90" s="6">
        <f>SUM(IL79, -IL86)</f>
        <v>0</v>
      </c>
      <c r="IM90" s="6">
        <f>SUM(IM79, -IM86,)</f>
        <v>0</v>
      </c>
      <c r="IN90" s="6">
        <f>SUM(IN79, -IN86,)</f>
        <v>0</v>
      </c>
      <c r="IO90" s="6">
        <f>SUM(IO79, -IO86)</f>
        <v>0</v>
      </c>
      <c r="IP90" s="6">
        <f>SUM(IP79, -IP86)</f>
        <v>0</v>
      </c>
      <c r="IQ90" s="6">
        <f>SUM(IQ79, -IQ86)</f>
        <v>0</v>
      </c>
      <c r="IR90" s="6">
        <f>SUM(IR79, -IR86)</f>
        <v>0</v>
      </c>
      <c r="IS90" s="6">
        <f>SUM(IS79, -IS86,)</f>
        <v>0</v>
      </c>
      <c r="IT90" s="6">
        <f>SUM(IT79, -IT86,)</f>
        <v>0</v>
      </c>
      <c r="IU90" s="6">
        <f>SUM(IU79, -IU86)</f>
        <v>0</v>
      </c>
      <c r="IV90" s="6">
        <f>SUM(IV79, -IV86)</f>
        <v>0</v>
      </c>
      <c r="IW90" s="6">
        <f>SUM(IW79, -IW86)</f>
        <v>0</v>
      </c>
      <c r="IX90" s="6">
        <f>SUM(IX79, -IX86)</f>
        <v>0</v>
      </c>
      <c r="IY90" s="6">
        <f>SUM(IY79, -IY86,)</f>
        <v>0</v>
      </c>
      <c r="IZ90" s="6">
        <f>SUM(IZ79, -IZ86,)</f>
        <v>0</v>
      </c>
      <c r="JA90" s="6">
        <f>SUM(JA79, -JA86)</f>
        <v>0</v>
      </c>
      <c r="JB90" s="6">
        <f>SUM(JB79, -JB86)</f>
        <v>0</v>
      </c>
      <c r="JC90" s="6">
        <f>SUM(JC79, -JC86)</f>
        <v>0</v>
      </c>
      <c r="JD90" s="6">
        <f>SUM(JD79, -JD86)</f>
        <v>0</v>
      </c>
      <c r="JE90" s="6">
        <f>SUM(JE79, -JE86,)</f>
        <v>0</v>
      </c>
      <c r="JF90" s="6">
        <f>SUM(JF79, -JF86,)</f>
        <v>0</v>
      </c>
      <c r="JG90" s="6">
        <f>SUM(JG79, -JG86)</f>
        <v>0</v>
      </c>
      <c r="JH90" s="6">
        <f>SUM(JH79, -JH86)</f>
        <v>0</v>
      </c>
      <c r="JI90" s="6">
        <f>SUM(JI79, -JI86)</f>
        <v>0</v>
      </c>
      <c r="JJ90" s="6">
        <f>SUM(JJ79, -JJ86)</f>
        <v>0</v>
      </c>
      <c r="JK90" s="6">
        <f>SUM(JK79, -JK86,)</f>
        <v>0</v>
      </c>
      <c r="JL90" s="6">
        <f>SUM(JL79, -JL86,)</f>
        <v>0</v>
      </c>
      <c r="JM90" s="6">
        <f t="shared" ref="JM90:JS90" si="166">SUM(JM79, -JM86)</f>
        <v>0</v>
      </c>
      <c r="JN90" s="6">
        <f t="shared" si="166"/>
        <v>0</v>
      </c>
      <c r="JO90" s="6">
        <f t="shared" si="166"/>
        <v>0</v>
      </c>
      <c r="JP90" s="6">
        <f t="shared" si="166"/>
        <v>0</v>
      </c>
      <c r="JQ90" s="6">
        <f t="shared" si="166"/>
        <v>0</v>
      </c>
      <c r="JR90" s="6">
        <f t="shared" si="166"/>
        <v>0</v>
      </c>
      <c r="JS90" s="6">
        <f t="shared" si="166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161" t="s">
        <v>54</v>
      </c>
      <c r="ER91" s="119" t="s">
        <v>38</v>
      </c>
      <c r="ES91" s="180" t="s">
        <v>38</v>
      </c>
      <c r="ET91" s="158" t="s">
        <v>38</v>
      </c>
      <c r="EU91" s="260" t="s">
        <v>54</v>
      </c>
      <c r="EV91" s="180" t="s">
        <v>39</v>
      </c>
      <c r="EW91" s="161" t="s">
        <v>54</v>
      </c>
      <c r="EX91" s="188" t="s">
        <v>55</v>
      </c>
      <c r="EY91" s="263" t="s">
        <v>54</v>
      </c>
      <c r="EZ91" s="163" t="s">
        <v>63</v>
      </c>
      <c r="FA91" s="188" t="s">
        <v>55</v>
      </c>
      <c r="FB91" s="199" t="s">
        <v>53</v>
      </c>
      <c r="FC91" s="122" t="s">
        <v>45</v>
      </c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46">
        <f>SUM(EQ51, -EQ53)</f>
        <v>0.22639999999999999</v>
      </c>
      <c r="ER92" s="118">
        <f>SUM(ER55, -ER57)</f>
        <v>0.20899999999999999</v>
      </c>
      <c r="ES92" s="178">
        <f>SUM(ES55, -ES57)</f>
        <v>0.22059999999999999</v>
      </c>
      <c r="ET92" s="148">
        <f>SUM(ET55, -ET57)</f>
        <v>0.22689999999999999</v>
      </c>
      <c r="EU92" s="120">
        <f>SUM(EU51, -EU53)</f>
        <v>0.2248</v>
      </c>
      <c r="EV92" s="176">
        <f>SUM(EV55, -EV58)</f>
        <v>0.23680000000000001</v>
      </c>
      <c r="EW92" s="146">
        <f>SUM(EW51, -EW52)</f>
        <v>0.23339999999999997</v>
      </c>
      <c r="EX92" s="118">
        <f>SUM(EX51, -EX53)</f>
        <v>0.21749999999999997</v>
      </c>
      <c r="EY92" s="179">
        <f>SUM(EY51, -EY53)</f>
        <v>0.21460000000000001</v>
      </c>
      <c r="EZ92" s="144">
        <f>SUM(EZ54, -EZ57)</f>
        <v>0.18540000000000001</v>
      </c>
      <c r="FA92" s="118">
        <f>SUM(FA51, -FA53)</f>
        <v>0.19449999999999998</v>
      </c>
      <c r="FB92" s="187">
        <f>SUM(FB51, -FB54)</f>
        <v>0.18679999999999999</v>
      </c>
      <c r="FC92" s="208">
        <f>SUM(FC56, -FC58)</f>
        <v>0.18630000000000002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64" t="s">
        <v>55</v>
      </c>
      <c r="ER93" s="260" t="s">
        <v>54</v>
      </c>
      <c r="ES93" s="183" t="s">
        <v>46</v>
      </c>
      <c r="ET93" s="154" t="s">
        <v>46</v>
      </c>
      <c r="EU93" s="122" t="s">
        <v>46</v>
      </c>
      <c r="EV93" s="180" t="s">
        <v>38</v>
      </c>
      <c r="EW93" s="158" t="s">
        <v>38</v>
      </c>
      <c r="EX93" s="260" t="s">
        <v>54</v>
      </c>
      <c r="EY93" s="199" t="s">
        <v>55</v>
      </c>
      <c r="EZ93" s="158" t="s">
        <v>39</v>
      </c>
      <c r="FA93" s="168" t="s">
        <v>48</v>
      </c>
      <c r="FB93" s="183" t="s">
        <v>45</v>
      </c>
      <c r="FC93" s="188" t="s">
        <v>53</v>
      </c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167">SUM(BU54, -BU56)</f>
        <v>0.1968</v>
      </c>
      <c r="BV94" s="146">
        <f t="shared" si="167"/>
        <v>0.19769999999999999</v>
      </c>
      <c r="BW94" s="120">
        <f t="shared" si="167"/>
        <v>0.17959999999999998</v>
      </c>
      <c r="BX94" s="179">
        <f t="shared" si="167"/>
        <v>0.1862</v>
      </c>
      <c r="BY94" s="224">
        <f t="shared" si="167"/>
        <v>0.19790000000000002</v>
      </c>
      <c r="BZ94" s="15">
        <f t="shared" si="167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 t="shared" ref="DC94:DH94" si="168">SUM(DC54, -DC56)</f>
        <v>0.15679999999999999</v>
      </c>
      <c r="DD94" s="120">
        <f t="shared" si="168"/>
        <v>0.16189999999999999</v>
      </c>
      <c r="DE94" s="179">
        <f t="shared" si="168"/>
        <v>0.18730000000000002</v>
      </c>
      <c r="DF94" s="146">
        <f t="shared" si="168"/>
        <v>0.18480000000000002</v>
      </c>
      <c r="DG94" s="120">
        <f t="shared" si="168"/>
        <v>0.18049999999999999</v>
      </c>
      <c r="DH94" s="179">
        <f t="shared" si="168"/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48">
        <f>SUM(EQ51, -EQ52)</f>
        <v>0.188</v>
      </c>
      <c r="ER94" s="120">
        <f>SUM(ER51, -ER53)</f>
        <v>0.1966</v>
      </c>
      <c r="ES94" s="273">
        <f>SUM(ES56, -ES58)</f>
        <v>0.21520000000000003</v>
      </c>
      <c r="ET94" s="246">
        <f>SUM(ET56, -ET58)</f>
        <v>0.20449999999999999</v>
      </c>
      <c r="EU94" s="247">
        <f>SUM(EU56, -EU58)</f>
        <v>0.20810000000000001</v>
      </c>
      <c r="EV94" s="178">
        <f>SUM(EV55, -EV57)</f>
        <v>0.22660000000000002</v>
      </c>
      <c r="EW94" s="148">
        <f>SUM(EW55, -EW57)</f>
        <v>0.2235</v>
      </c>
      <c r="EX94" s="120">
        <f>SUM(EX51, -EX52)</f>
        <v>0.20499999999999999</v>
      </c>
      <c r="EY94" s="178">
        <f>SUM(EY51, -EY52)</f>
        <v>0.2099</v>
      </c>
      <c r="EZ94" s="144">
        <f>SUM(EZ55, -EZ57)</f>
        <v>0.18480000000000002</v>
      </c>
      <c r="FA94" s="120">
        <f>SUM(FA52, -FA56)</f>
        <v>0.18359999999999999</v>
      </c>
      <c r="FB94" s="187">
        <f>SUM(FB56, -FB58)</f>
        <v>0.17369999999999999</v>
      </c>
      <c r="FC94" s="208">
        <f>SUM(FC51, -FC54)</f>
        <v>0.17019999999999999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58" t="s">
        <v>38</v>
      </c>
      <c r="ER95" s="122" t="s">
        <v>45</v>
      </c>
      <c r="ES95" s="199" t="s">
        <v>55</v>
      </c>
      <c r="ET95" s="164" t="s">
        <v>55</v>
      </c>
      <c r="EU95" s="188" t="s">
        <v>55</v>
      </c>
      <c r="EV95" s="183" t="s">
        <v>46</v>
      </c>
      <c r="EW95" s="154" t="s">
        <v>46</v>
      </c>
      <c r="EX95" s="122" t="s">
        <v>45</v>
      </c>
      <c r="EY95" s="177" t="s">
        <v>49</v>
      </c>
      <c r="EZ95" s="154" t="s">
        <v>45</v>
      </c>
      <c r="FA95" s="122" t="s">
        <v>45</v>
      </c>
      <c r="FB95" s="177" t="s">
        <v>49</v>
      </c>
      <c r="FC95" s="117" t="s">
        <v>49</v>
      </c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169">SUM(EC85, -EC92)</f>
        <v>0</v>
      </c>
      <c r="ED96" s="6">
        <f t="shared" si="169"/>
        <v>0</v>
      </c>
      <c r="EE96" s="6">
        <f t="shared" si="169"/>
        <v>0</v>
      </c>
      <c r="EF96" s="6">
        <f t="shared" si="169"/>
        <v>0</v>
      </c>
      <c r="EG96" s="6">
        <f t="shared" si="169"/>
        <v>0</v>
      </c>
      <c r="EH96" s="6">
        <f t="shared" si="169"/>
        <v>0</v>
      </c>
      <c r="EI96" s="6">
        <f t="shared" si="169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48">
        <f>SUM(EQ55, -EQ57)</f>
        <v>0.18770000000000001</v>
      </c>
      <c r="ER96" s="208">
        <f>SUM(ER56, -ER57)</f>
        <v>0.1787</v>
      </c>
      <c r="ES96" s="178">
        <f>SUM(ES51, -ES52)</f>
        <v>0.20650000000000002</v>
      </c>
      <c r="ET96" s="148">
        <f>SUM(ET51, -ET52)</f>
        <v>0.19490000000000002</v>
      </c>
      <c r="EU96" s="118">
        <f>SUM(EU51, -EU52)</f>
        <v>0.20710000000000001</v>
      </c>
      <c r="EV96" s="273">
        <f>SUM(EV56, -EV58)</f>
        <v>0.20749999999999999</v>
      </c>
      <c r="EW96" s="246">
        <f>SUM(EW56, -EW58)</f>
        <v>0.20909999999999998</v>
      </c>
      <c r="EX96" s="208">
        <f>SUM(EX56, -EX58)</f>
        <v>0.1981</v>
      </c>
      <c r="EY96" s="179">
        <f>SUM(EY52, -EY56)</f>
        <v>0.17199999999999999</v>
      </c>
      <c r="EZ96" s="166">
        <f>SUM(EZ56, -EZ58)</f>
        <v>0.16670000000000001</v>
      </c>
      <c r="FA96" s="208">
        <f>SUM(FA56, -FA58)</f>
        <v>0.17630000000000001</v>
      </c>
      <c r="FB96" s="179">
        <f>SUM(FB53, -FB56)</f>
        <v>0.16300000000000001</v>
      </c>
      <c r="FC96" s="120">
        <f>SUM(FC53, -FC56)</f>
        <v>0.15029999999999999</v>
      </c>
      <c r="FD96" s="6">
        <f>SUM(FD85, -FD92,)</f>
        <v>0</v>
      </c>
      <c r="FE96" s="6">
        <f>SUM(FE85, -FE92)</f>
        <v>0</v>
      </c>
      <c r="FF96" s="6">
        <f>SUM(FF85, -FF92)</f>
        <v>0</v>
      </c>
      <c r="FG96" s="6">
        <f>SUM(FG85, -FG92)</f>
        <v>0</v>
      </c>
      <c r="FH96" s="6">
        <f>SUM(FH85, -FH92)</f>
        <v>0</v>
      </c>
      <c r="FI96" s="6">
        <f>SUM(FI85, -FI92,)</f>
        <v>0</v>
      </c>
      <c r="FJ96" s="6">
        <f>SUM(FJ85, -FJ92,)</f>
        <v>0</v>
      </c>
      <c r="FK96" s="6">
        <f>SUM(FK85, -FK92)</f>
        <v>0</v>
      </c>
      <c r="FL96" s="6">
        <f>SUM(FL85, -FL92)</f>
        <v>0</v>
      </c>
      <c r="FM96" s="6">
        <f>SUM(FM85, -FM92)</f>
        <v>0</v>
      </c>
      <c r="FN96" s="6">
        <f>SUM(FN85, -FN92)</f>
        <v>0</v>
      </c>
      <c r="FO96" s="6">
        <f>SUM(FO85, -FO92,)</f>
        <v>0</v>
      </c>
      <c r="FP96" s="6">
        <f>SUM(FP85, -FP92,)</f>
        <v>0</v>
      </c>
      <c r="FQ96" s="6">
        <f>SUM(FQ85, -FQ92)</f>
        <v>0</v>
      </c>
      <c r="FR96" s="6">
        <f>SUM(FR85, -FR92)</f>
        <v>0</v>
      </c>
      <c r="FS96" s="6">
        <f>SUM(FS85, -FS92)</f>
        <v>0</v>
      </c>
      <c r="FT96" s="6">
        <f>SUM(FT85, -FT92)</f>
        <v>0</v>
      </c>
      <c r="FU96" s="6">
        <f>SUM(FU85, -FU92,)</f>
        <v>0</v>
      </c>
      <c r="FV96" s="6">
        <f>SUM(FV85, -FV92,)</f>
        <v>0</v>
      </c>
      <c r="FW96" s="6">
        <f>SUM(FW85, -FW92)</f>
        <v>0</v>
      </c>
      <c r="FX96" s="6">
        <f>SUM(FX85, -FX92)</f>
        <v>0</v>
      </c>
      <c r="FY96" s="6">
        <f>SUM(FY85, -FY92)</f>
        <v>0</v>
      </c>
      <c r="FZ96" s="6">
        <f>SUM(FZ85, -FZ92)</f>
        <v>0</v>
      </c>
      <c r="GA96" s="6">
        <f>SUM(GA85, -GA92,)</f>
        <v>0</v>
      </c>
      <c r="GB96" s="6">
        <f>SUM(GB85, -GB92,)</f>
        <v>0</v>
      </c>
      <c r="GC96" s="6">
        <f>SUM(GC85, -GC92)</f>
        <v>0</v>
      </c>
      <c r="GD96" s="6">
        <f>SUM(GD85, -GD92)</f>
        <v>0</v>
      </c>
      <c r="GE96" s="6">
        <f>SUM(GE85, -GE92)</f>
        <v>0</v>
      </c>
      <c r="GF96" s="6">
        <f>SUM(GF85, -GF92)</f>
        <v>0</v>
      </c>
      <c r="GG96" s="6">
        <f>SUM(GG85, -GG92,)</f>
        <v>0</v>
      </c>
      <c r="GH96" s="6">
        <f>SUM(GH85, -GH92,)</f>
        <v>0</v>
      </c>
      <c r="GI96" s="6">
        <f>SUM(GI85, -GI92)</f>
        <v>0</v>
      </c>
      <c r="GJ96" s="6">
        <f>SUM(GJ85, -GJ92)</f>
        <v>0</v>
      </c>
      <c r="GK96" s="6">
        <f>SUM(GK85, -GK92)</f>
        <v>0</v>
      </c>
      <c r="GL96" s="6">
        <f>SUM(GL85, -GL92)</f>
        <v>0</v>
      </c>
      <c r="GM96" s="6">
        <f>SUM(GM85, -GM92,)</f>
        <v>0</v>
      </c>
      <c r="GN96" s="6">
        <f>SUM(GN85, -GN92,)</f>
        <v>0</v>
      </c>
      <c r="GO96" s="6">
        <f>SUM(GO85, -GO92)</f>
        <v>0</v>
      </c>
      <c r="GP96" s="6">
        <f>SUM(GP85, -GP92)</f>
        <v>0</v>
      </c>
      <c r="GQ96" s="6">
        <f>SUM(GQ85, -GQ92)</f>
        <v>0</v>
      </c>
      <c r="GR96" s="6">
        <f>SUM(GR85, -GR92)</f>
        <v>0</v>
      </c>
      <c r="GS96" s="6">
        <f>SUM(GS85, -GS92,)</f>
        <v>0</v>
      </c>
      <c r="GT96" s="6">
        <f>SUM(GT85, -GT92,)</f>
        <v>0</v>
      </c>
      <c r="GU96" s="6">
        <f t="shared" ref="GU96:HA96" si="170">SUM(GU85, -GU92)</f>
        <v>0</v>
      </c>
      <c r="GV96" s="6">
        <f t="shared" si="170"/>
        <v>0</v>
      </c>
      <c r="GW96" s="6">
        <f t="shared" si="170"/>
        <v>0</v>
      </c>
      <c r="GX96" s="6">
        <f t="shared" si="170"/>
        <v>0</v>
      </c>
      <c r="GY96" s="6">
        <f t="shared" si="170"/>
        <v>0</v>
      </c>
      <c r="GZ96" s="6">
        <f t="shared" si="170"/>
        <v>0</v>
      </c>
      <c r="HA96" s="6">
        <f t="shared" si="170"/>
        <v>0</v>
      </c>
      <c r="HC96" s="6">
        <f>SUM(HC85, -HC92,)</f>
        <v>0</v>
      </c>
      <c r="HD96" s="6">
        <f>SUM(HD85, -HD92,)</f>
        <v>0</v>
      </c>
      <c r="HE96" s="6">
        <f>SUM(HE85, -HE92)</f>
        <v>0</v>
      </c>
      <c r="HF96" s="6">
        <f>SUM(HF85, -HF92)</f>
        <v>0</v>
      </c>
      <c r="HG96" s="6">
        <f>SUM(HG85, -HG92)</f>
        <v>0</v>
      </c>
      <c r="HH96" s="6">
        <f>SUM(HH85, -HH92)</f>
        <v>0</v>
      </c>
      <c r="HI96" s="6">
        <f>SUM(HI85, -HI92,)</f>
        <v>0</v>
      </c>
      <c r="HJ96" s="6">
        <f>SUM(HJ85, -HJ92,)</f>
        <v>0</v>
      </c>
      <c r="HK96" s="6">
        <f>SUM(HK85, -HK92)</f>
        <v>0</v>
      </c>
      <c r="HL96" s="6">
        <f>SUM(HL85, -HL92)</f>
        <v>0</v>
      </c>
      <c r="HM96" s="6">
        <f>SUM(HM85, -HM92)</f>
        <v>0</v>
      </c>
      <c r="HN96" s="6">
        <f>SUM(HN85, -HN92)</f>
        <v>0</v>
      </c>
      <c r="HO96" s="6">
        <f>SUM(HO85, -HO92,)</f>
        <v>0</v>
      </c>
      <c r="HP96" s="6">
        <f>SUM(HP85, -HP92,)</f>
        <v>0</v>
      </c>
      <c r="HQ96" s="6">
        <f>SUM(HQ85, -HQ92)</f>
        <v>0</v>
      </c>
      <c r="HR96" s="6">
        <f>SUM(HR85, -HR92)</f>
        <v>0</v>
      </c>
      <c r="HS96" s="6">
        <f>SUM(HS85, -HS92)</f>
        <v>0</v>
      </c>
      <c r="HT96" s="6">
        <f>SUM(HT85, -HT92)</f>
        <v>0</v>
      </c>
      <c r="HU96" s="6">
        <f>SUM(HU85, -HU92,)</f>
        <v>0</v>
      </c>
      <c r="HV96" s="6">
        <f>SUM(HV85, -HV92,)</f>
        <v>0</v>
      </c>
      <c r="HW96" s="6">
        <f>SUM(HW85, -HW92)</f>
        <v>0</v>
      </c>
      <c r="HX96" s="6">
        <f>SUM(HX85, -HX92)</f>
        <v>0</v>
      </c>
      <c r="HY96" s="6">
        <f>SUM(HY85, -HY92)</f>
        <v>0</v>
      </c>
      <c r="HZ96" s="6">
        <f>SUM(HZ85, -HZ92)</f>
        <v>0</v>
      </c>
      <c r="IA96" s="6">
        <f>SUM(IA85, -IA92,)</f>
        <v>0</v>
      </c>
      <c r="IB96" s="6">
        <f>SUM(IB85, -IB92,)</f>
        <v>0</v>
      </c>
      <c r="IC96" s="6">
        <f>SUM(IC85, -IC92)</f>
        <v>0</v>
      </c>
      <c r="ID96" s="6">
        <f>SUM(ID85, -ID92)</f>
        <v>0</v>
      </c>
      <c r="IE96" s="6">
        <f>SUM(IE85, -IE92)</f>
        <v>0</v>
      </c>
      <c r="IF96" s="6">
        <f>SUM(IF85, -IF92)</f>
        <v>0</v>
      </c>
      <c r="IG96" s="6">
        <f>SUM(IG85, -IG92,)</f>
        <v>0</v>
      </c>
      <c r="IH96" s="6">
        <f>SUM(IH85, -IH92,)</f>
        <v>0</v>
      </c>
      <c r="II96" s="6">
        <f>SUM(II85, -II92)</f>
        <v>0</v>
      </c>
      <c r="IJ96" s="6">
        <f>SUM(IJ85, -IJ92)</f>
        <v>0</v>
      </c>
      <c r="IK96" s="6">
        <f>SUM(IK85, -IK92)</f>
        <v>0</v>
      </c>
      <c r="IL96" s="6">
        <f>SUM(IL85, -IL92)</f>
        <v>0</v>
      </c>
      <c r="IM96" s="6">
        <f>SUM(IM85, -IM92,)</f>
        <v>0</v>
      </c>
      <c r="IN96" s="6">
        <f>SUM(IN85, -IN92,)</f>
        <v>0</v>
      </c>
      <c r="IO96" s="6">
        <f>SUM(IO85, -IO92)</f>
        <v>0</v>
      </c>
      <c r="IP96" s="6">
        <f>SUM(IP85, -IP92)</f>
        <v>0</v>
      </c>
      <c r="IQ96" s="6">
        <f>SUM(IQ85, -IQ92)</f>
        <v>0</v>
      </c>
      <c r="IR96" s="6">
        <f>SUM(IR85, -IR92)</f>
        <v>0</v>
      </c>
      <c r="IS96" s="6">
        <f>SUM(IS85, -IS92,)</f>
        <v>0</v>
      </c>
      <c r="IT96" s="6">
        <f>SUM(IT85, -IT92,)</f>
        <v>0</v>
      </c>
      <c r="IU96" s="6">
        <f>SUM(IU85, -IU92)</f>
        <v>0</v>
      </c>
      <c r="IV96" s="6">
        <f>SUM(IV85, -IV92)</f>
        <v>0</v>
      </c>
      <c r="IW96" s="6">
        <f>SUM(IW85, -IW92)</f>
        <v>0</v>
      </c>
      <c r="IX96" s="6">
        <f>SUM(IX85, -IX92)</f>
        <v>0</v>
      </c>
      <c r="IY96" s="6">
        <f>SUM(IY85, -IY92,)</f>
        <v>0</v>
      </c>
      <c r="IZ96" s="6">
        <f>SUM(IZ85, -IZ92,)</f>
        <v>0</v>
      </c>
      <c r="JA96" s="6">
        <f>SUM(JA85, -JA92)</f>
        <v>0</v>
      </c>
      <c r="JB96" s="6">
        <f>SUM(JB85, -JB92)</f>
        <v>0</v>
      </c>
      <c r="JC96" s="6">
        <f>SUM(JC85, -JC92)</f>
        <v>0</v>
      </c>
      <c r="JD96" s="6">
        <f>SUM(JD85, -JD92)</f>
        <v>0</v>
      </c>
      <c r="JE96" s="6">
        <f>SUM(JE85, -JE92,)</f>
        <v>0</v>
      </c>
      <c r="JF96" s="6">
        <f>SUM(JF85, -JF92,)</f>
        <v>0</v>
      </c>
      <c r="JG96" s="6">
        <f>SUM(JG85, -JG92)</f>
        <v>0</v>
      </c>
      <c r="JH96" s="6">
        <f>SUM(JH85, -JH92)</f>
        <v>0</v>
      </c>
      <c r="JI96" s="6">
        <f>SUM(JI85, -JI92)</f>
        <v>0</v>
      </c>
      <c r="JJ96" s="6">
        <f>SUM(JJ85, -JJ92)</f>
        <v>0</v>
      </c>
      <c r="JK96" s="6">
        <f>SUM(JK85, -JK92,)</f>
        <v>0</v>
      </c>
      <c r="JL96" s="6">
        <f>SUM(JL85, -JL92,)</f>
        <v>0</v>
      </c>
      <c r="JM96" s="6">
        <f t="shared" ref="JM96:JS96" si="171">SUM(JM85, -JM92)</f>
        <v>0</v>
      </c>
      <c r="JN96" s="6">
        <f t="shared" si="171"/>
        <v>0</v>
      </c>
      <c r="JO96" s="6">
        <f t="shared" si="171"/>
        <v>0</v>
      </c>
      <c r="JP96" s="6">
        <f t="shared" si="171"/>
        <v>0</v>
      </c>
      <c r="JQ96" s="6">
        <f t="shared" si="171"/>
        <v>0</v>
      </c>
      <c r="JR96" s="6">
        <f t="shared" si="171"/>
        <v>0</v>
      </c>
      <c r="JS96" s="6">
        <f t="shared" si="171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54" t="s">
        <v>45</v>
      </c>
      <c r="ER97" s="188" t="s">
        <v>55</v>
      </c>
      <c r="ES97" s="183" t="s">
        <v>45</v>
      </c>
      <c r="ET97" s="154" t="s">
        <v>45</v>
      </c>
      <c r="EU97" s="122" t="s">
        <v>45</v>
      </c>
      <c r="EV97" s="183" t="s">
        <v>45</v>
      </c>
      <c r="EW97" s="154" t="s">
        <v>45</v>
      </c>
      <c r="EX97" s="122" t="s">
        <v>46</v>
      </c>
      <c r="EY97" s="183" t="s">
        <v>45</v>
      </c>
      <c r="EZ97" s="200" t="s">
        <v>48</v>
      </c>
      <c r="FA97" s="260" t="s">
        <v>54</v>
      </c>
      <c r="FB97" s="199" t="s">
        <v>55</v>
      </c>
      <c r="FC97" s="188" t="s">
        <v>55</v>
      </c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166">
        <f>SUM(EQ56, -EQ57)</f>
        <v>0.16950000000000001</v>
      </c>
      <c r="ER98" s="118">
        <f>SUM(ER51, -ER52)</f>
        <v>0.16799999999999998</v>
      </c>
      <c r="ES98" s="187">
        <f t="shared" ref="ES98:EX98" si="172">SUM(ES56, -ES57)</f>
        <v>0.1905</v>
      </c>
      <c r="ET98" s="166">
        <f t="shared" si="172"/>
        <v>0.1933</v>
      </c>
      <c r="EU98" s="208">
        <f t="shared" si="172"/>
        <v>0.19350000000000001</v>
      </c>
      <c r="EV98" s="187">
        <f t="shared" si="172"/>
        <v>0.1973</v>
      </c>
      <c r="EW98" s="166">
        <f t="shared" si="172"/>
        <v>0.1961</v>
      </c>
      <c r="EX98" s="247">
        <f t="shared" si="172"/>
        <v>0.19750000000000001</v>
      </c>
      <c r="EY98" s="187">
        <f>SUM(EY56, -EY58)</f>
        <v>0.16959999999999997</v>
      </c>
      <c r="EZ98" s="146">
        <f>SUM(EZ52, -EZ56)</f>
        <v>0.16239999999999999</v>
      </c>
      <c r="FA98" s="120">
        <f>SUM(FA51, -FA52)</f>
        <v>0.1618</v>
      </c>
      <c r="FB98" s="178">
        <f>SUM(FB51, -FB53)</f>
        <v>0.1477</v>
      </c>
      <c r="FC98" s="118">
        <f>SUM(FC51, -FC53)</f>
        <v>0.13419999999999999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42" t="s">
        <v>49</v>
      </c>
      <c r="ER99" s="117" t="s">
        <v>49</v>
      </c>
      <c r="ES99" s="177" t="s">
        <v>49</v>
      </c>
      <c r="ET99" s="142" t="s">
        <v>49</v>
      </c>
      <c r="EU99" s="117" t="s">
        <v>49</v>
      </c>
      <c r="EV99" s="186" t="s">
        <v>48</v>
      </c>
      <c r="EW99" s="200" t="s">
        <v>48</v>
      </c>
      <c r="EX99" s="168" t="s">
        <v>48</v>
      </c>
      <c r="EY99" s="186" t="s">
        <v>48</v>
      </c>
      <c r="EZ99" s="142" t="s">
        <v>49</v>
      </c>
      <c r="FA99" s="117" t="s">
        <v>49</v>
      </c>
      <c r="FB99" s="182" t="s">
        <v>47</v>
      </c>
      <c r="FC99" s="122" t="s">
        <v>46</v>
      </c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173">SUM(BS56, -BS58)</f>
        <v>0.1308</v>
      </c>
      <c r="BT100" s="116">
        <f t="shared" si="173"/>
        <v>0.11999999999999998</v>
      </c>
      <c r="BU100" s="178">
        <f t="shared" si="173"/>
        <v>0.13389999999999999</v>
      </c>
      <c r="BV100" s="148">
        <f t="shared" si="173"/>
        <v>0.14529999999999998</v>
      </c>
      <c r="BW100" s="118">
        <f t="shared" si="173"/>
        <v>0.15360000000000001</v>
      </c>
      <c r="BX100" s="178">
        <f t="shared" si="173"/>
        <v>0.15440000000000001</v>
      </c>
      <c r="BY100" s="225">
        <f t="shared" si="173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 t="shared" ref="EM100:EX100" si="174">SUM(EM52, -EM56)</f>
        <v>0.1613</v>
      </c>
      <c r="EN100" s="146">
        <f t="shared" si="174"/>
        <v>0.16400000000000001</v>
      </c>
      <c r="EO100" s="120">
        <f t="shared" si="174"/>
        <v>0.16200000000000001</v>
      </c>
      <c r="EP100" s="179">
        <f t="shared" si="174"/>
        <v>0.1633</v>
      </c>
      <c r="EQ100" s="146">
        <f t="shared" si="174"/>
        <v>0.1545</v>
      </c>
      <c r="ER100" s="120">
        <f t="shared" si="174"/>
        <v>0.14460000000000001</v>
      </c>
      <c r="ES100" s="179">
        <f t="shared" si="174"/>
        <v>0.1545</v>
      </c>
      <c r="ET100" s="146">
        <f t="shared" si="174"/>
        <v>0.15029999999999999</v>
      </c>
      <c r="EU100" s="120">
        <f t="shared" si="174"/>
        <v>0.13469999999999999</v>
      </c>
      <c r="EV100" s="179">
        <f t="shared" si="174"/>
        <v>0.10389999999999999</v>
      </c>
      <c r="EW100" s="146">
        <f t="shared" si="174"/>
        <v>0.11760000000000001</v>
      </c>
      <c r="EX100" s="120">
        <f t="shared" si="174"/>
        <v>0.1333</v>
      </c>
      <c r="EY100" s="179">
        <f>SUM(EY53, -EY56)</f>
        <v>0.1673</v>
      </c>
      <c r="EZ100" s="146">
        <f>SUM(EZ53, -EZ56)</f>
        <v>0.1598</v>
      </c>
      <c r="FA100" s="120">
        <f>SUM(FA53, -FA56)</f>
        <v>0.15090000000000001</v>
      </c>
      <c r="FB100" s="179">
        <f>SUM(FB54, -FB56)</f>
        <v>0.12390000000000001</v>
      </c>
      <c r="FC100" s="247">
        <f>SUM(FC56, -FC57)</f>
        <v>0.13009999999999999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42" t="s">
        <v>42</v>
      </c>
      <c r="ER101" s="168" t="s">
        <v>48</v>
      </c>
      <c r="ES101" s="186" t="s">
        <v>48</v>
      </c>
      <c r="ET101" s="200" t="s">
        <v>48</v>
      </c>
      <c r="EU101" s="168" t="s">
        <v>48</v>
      </c>
      <c r="EV101" s="177" t="s">
        <v>49</v>
      </c>
      <c r="EW101" s="142" t="s">
        <v>49</v>
      </c>
      <c r="EX101" s="117" t="s">
        <v>49</v>
      </c>
      <c r="EY101" s="182" t="s">
        <v>47</v>
      </c>
      <c r="EZ101" s="163" t="s">
        <v>47</v>
      </c>
      <c r="FA101" s="123" t="s">
        <v>47</v>
      </c>
      <c r="FB101" s="183" t="s">
        <v>46</v>
      </c>
      <c r="FC101" s="168" t="s">
        <v>41</v>
      </c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175">SUM(BL57, -BL58)</f>
        <v>0.11630000000000001</v>
      </c>
      <c r="BM102" s="116">
        <f t="shared" si="175"/>
        <v>0.11269999999999999</v>
      </c>
      <c r="BN102" s="176">
        <f t="shared" si="175"/>
        <v>0.11739999999999999</v>
      </c>
      <c r="BO102" s="118">
        <f t="shared" si="175"/>
        <v>0.1109</v>
      </c>
      <c r="BP102" s="118">
        <f t="shared" si="175"/>
        <v>0.11410000000000001</v>
      </c>
      <c r="BQ102" s="118">
        <f t="shared" si="175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176">SUM(EC91, -EC98)</f>
        <v>0</v>
      </c>
      <c r="ED102" s="6">
        <f t="shared" si="176"/>
        <v>0</v>
      </c>
      <c r="EE102" s="6">
        <f t="shared" si="176"/>
        <v>0</v>
      </c>
      <c r="EF102" s="6">
        <f t="shared" si="176"/>
        <v>0</v>
      </c>
      <c r="EG102" s="6">
        <f t="shared" si="176"/>
        <v>0</v>
      </c>
      <c r="EH102" s="6">
        <f t="shared" si="176"/>
        <v>0</v>
      </c>
      <c r="EI102" s="6">
        <f t="shared" si="176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46">
        <f>SUM(EQ52, -EQ55)</f>
        <v>0.1363</v>
      </c>
      <c r="ER102" s="120">
        <f t="shared" ref="ER102:EX102" si="177">SUM(ER53, -ER56)</f>
        <v>0.11599999999999999</v>
      </c>
      <c r="ES102" s="179">
        <f t="shared" si="177"/>
        <v>0.13800000000000001</v>
      </c>
      <c r="ET102" s="146">
        <f t="shared" si="177"/>
        <v>0.1168</v>
      </c>
      <c r="EU102" s="120">
        <f t="shared" si="177"/>
        <v>0.11699999999999999</v>
      </c>
      <c r="EV102" s="179">
        <f t="shared" si="177"/>
        <v>0.1008</v>
      </c>
      <c r="EW102" s="146">
        <f t="shared" si="177"/>
        <v>0.10050000000000001</v>
      </c>
      <c r="EX102" s="120">
        <f t="shared" si="177"/>
        <v>0.1208</v>
      </c>
      <c r="EY102" s="179">
        <f>SUM(EY54, -EY56)</f>
        <v>0.1195</v>
      </c>
      <c r="EZ102" s="146">
        <f>SUM(EZ54, -EZ56)</f>
        <v>9.6100000000000005E-2</v>
      </c>
      <c r="FA102" s="120">
        <f>SUM(FA54, -FA56)</f>
        <v>0.1137</v>
      </c>
      <c r="FB102" s="273">
        <f>SUM(FB56, -FB57)</f>
        <v>0.11979999999999999</v>
      </c>
      <c r="FC102" s="120">
        <f>SUM(FC52, -FC55)</f>
        <v>0.1207</v>
      </c>
      <c r="FD102" s="6">
        <f>SUM(FD91, -FD98,)</f>
        <v>0</v>
      </c>
      <c r="FE102" s="6">
        <f>SUM(FE91, -FE98)</f>
        <v>0</v>
      </c>
      <c r="FF102" s="6">
        <f>SUM(FF91, -FF98)</f>
        <v>0</v>
      </c>
      <c r="FG102" s="6">
        <f>SUM(FG91, -FG98)</f>
        <v>0</v>
      </c>
      <c r="FH102" s="6">
        <f>SUM(FH91, -FH98)</f>
        <v>0</v>
      </c>
      <c r="FI102" s="6">
        <f>SUM(FI91, -FI98,)</f>
        <v>0</v>
      </c>
      <c r="FJ102" s="6">
        <f>SUM(FJ91, -FJ98,)</f>
        <v>0</v>
      </c>
      <c r="FK102" s="6">
        <f>SUM(FK91, -FK98)</f>
        <v>0</v>
      </c>
      <c r="FL102" s="6">
        <f>SUM(FL91, -FL98)</f>
        <v>0</v>
      </c>
      <c r="FM102" s="6">
        <f>SUM(FM91, -FM98)</f>
        <v>0</v>
      </c>
      <c r="FN102" s="6">
        <f>SUM(FN91, -FN98)</f>
        <v>0</v>
      </c>
      <c r="FO102" s="6">
        <f>SUM(FO91, -FO98,)</f>
        <v>0</v>
      </c>
      <c r="FP102" s="6">
        <f>SUM(FP91, -FP98,)</f>
        <v>0</v>
      </c>
      <c r="FQ102" s="6">
        <f>SUM(FQ91, -FQ98)</f>
        <v>0</v>
      </c>
      <c r="FR102" s="6">
        <f>SUM(FR91, -FR98)</f>
        <v>0</v>
      </c>
      <c r="FS102" s="6">
        <f>SUM(FS91, -FS98)</f>
        <v>0</v>
      </c>
      <c r="FT102" s="6">
        <f>SUM(FT91, -FT98)</f>
        <v>0</v>
      </c>
      <c r="FU102" s="6">
        <f>SUM(FU91, -FU98,)</f>
        <v>0</v>
      </c>
      <c r="FV102" s="6">
        <f>SUM(FV91, -FV98,)</f>
        <v>0</v>
      </c>
      <c r="FW102" s="6">
        <f>SUM(FW91, -FW98)</f>
        <v>0</v>
      </c>
      <c r="FX102" s="6">
        <f>SUM(FX91, -FX98)</f>
        <v>0</v>
      </c>
      <c r="FY102" s="6">
        <f>SUM(FY91, -FY98)</f>
        <v>0</v>
      </c>
      <c r="FZ102" s="6">
        <f>SUM(FZ91, -FZ98)</f>
        <v>0</v>
      </c>
      <c r="GA102" s="6">
        <f>SUM(GA91, -GA98,)</f>
        <v>0</v>
      </c>
      <c r="GB102" s="6">
        <f>SUM(GB91, -GB98,)</f>
        <v>0</v>
      </c>
      <c r="GC102" s="6">
        <f>SUM(GC91, -GC98)</f>
        <v>0</v>
      </c>
      <c r="GD102" s="6">
        <f>SUM(GD91, -GD98)</f>
        <v>0</v>
      </c>
      <c r="GE102" s="6">
        <f>SUM(GE91, -GE98)</f>
        <v>0</v>
      </c>
      <c r="GF102" s="6">
        <f>SUM(GF91, -GF98)</f>
        <v>0</v>
      </c>
      <c r="GG102" s="6">
        <f>SUM(GG91, -GG98,)</f>
        <v>0</v>
      </c>
      <c r="GH102" s="6">
        <f>SUM(GH91, -GH98,)</f>
        <v>0</v>
      </c>
      <c r="GI102" s="6">
        <f>SUM(GI91, -GI98)</f>
        <v>0</v>
      </c>
      <c r="GJ102" s="6">
        <f>SUM(GJ91, -GJ98)</f>
        <v>0</v>
      </c>
      <c r="GK102" s="6">
        <f>SUM(GK91, -GK98)</f>
        <v>0</v>
      </c>
      <c r="GL102" s="6">
        <f>SUM(GL91, -GL98)</f>
        <v>0</v>
      </c>
      <c r="GM102" s="6">
        <f>SUM(GM91, -GM98,)</f>
        <v>0</v>
      </c>
      <c r="GN102" s="6">
        <f>SUM(GN91, -GN98,)</f>
        <v>0</v>
      </c>
      <c r="GO102" s="6">
        <f>SUM(GO91, -GO98)</f>
        <v>0</v>
      </c>
      <c r="GP102" s="6">
        <f>SUM(GP91, -GP98)</f>
        <v>0</v>
      </c>
      <c r="GQ102" s="6">
        <f>SUM(GQ91, -GQ98)</f>
        <v>0</v>
      </c>
      <c r="GR102" s="6">
        <f>SUM(GR91, -GR98)</f>
        <v>0</v>
      </c>
      <c r="GS102" s="6">
        <f>SUM(GS91, -GS98,)</f>
        <v>0</v>
      </c>
      <c r="GT102" s="6">
        <f>SUM(GT91, -GT98,)</f>
        <v>0</v>
      </c>
      <c r="GU102" s="6">
        <f t="shared" ref="GU102:HA102" si="178">SUM(GU91, -GU98)</f>
        <v>0</v>
      </c>
      <c r="GV102" s="6">
        <f t="shared" si="178"/>
        <v>0</v>
      </c>
      <c r="GW102" s="6">
        <f t="shared" si="178"/>
        <v>0</v>
      </c>
      <c r="GX102" s="6">
        <f t="shared" si="178"/>
        <v>0</v>
      </c>
      <c r="GY102" s="6">
        <f t="shared" si="178"/>
        <v>0</v>
      </c>
      <c r="GZ102" s="6">
        <f t="shared" si="178"/>
        <v>0</v>
      </c>
      <c r="HA102" s="6">
        <f t="shared" si="178"/>
        <v>0</v>
      </c>
      <c r="HC102" s="6">
        <f>SUM(HC91, -HC98,)</f>
        <v>0</v>
      </c>
      <c r="HD102" s="6">
        <f>SUM(HD91, -HD98,)</f>
        <v>0</v>
      </c>
      <c r="HE102" s="6">
        <f>SUM(HE91, -HE98)</f>
        <v>0</v>
      </c>
      <c r="HF102" s="6">
        <f>SUM(HF91, -HF98)</f>
        <v>0</v>
      </c>
      <c r="HG102" s="6">
        <f>SUM(HG91, -HG98)</f>
        <v>0</v>
      </c>
      <c r="HH102" s="6">
        <f>SUM(HH91, -HH98)</f>
        <v>0</v>
      </c>
      <c r="HI102" s="6">
        <f>SUM(HI91, -HI98,)</f>
        <v>0</v>
      </c>
      <c r="HJ102" s="6">
        <f>SUM(HJ91, -HJ98,)</f>
        <v>0</v>
      </c>
      <c r="HK102" s="6">
        <f>SUM(HK91, -HK98)</f>
        <v>0</v>
      </c>
      <c r="HL102" s="6">
        <f>SUM(HL91, -HL98)</f>
        <v>0</v>
      </c>
      <c r="HM102" s="6">
        <f>SUM(HM91, -HM98)</f>
        <v>0</v>
      </c>
      <c r="HN102" s="6">
        <f>SUM(HN91, -HN98)</f>
        <v>0</v>
      </c>
      <c r="HO102" s="6">
        <f>SUM(HO91, -HO98,)</f>
        <v>0</v>
      </c>
      <c r="HP102" s="6">
        <f>SUM(HP91, -HP98,)</f>
        <v>0</v>
      </c>
      <c r="HQ102" s="6">
        <f>SUM(HQ91, -HQ98)</f>
        <v>0</v>
      </c>
      <c r="HR102" s="6">
        <f>SUM(HR91, -HR98)</f>
        <v>0</v>
      </c>
      <c r="HS102" s="6">
        <f>SUM(HS91, -HS98)</f>
        <v>0</v>
      </c>
      <c r="HT102" s="6">
        <f>SUM(HT91, -HT98)</f>
        <v>0</v>
      </c>
      <c r="HU102" s="6">
        <f>SUM(HU91, -HU98,)</f>
        <v>0</v>
      </c>
      <c r="HV102" s="6">
        <f>SUM(HV91, -HV98,)</f>
        <v>0</v>
      </c>
      <c r="HW102" s="6">
        <f>SUM(HW91, -HW98)</f>
        <v>0</v>
      </c>
      <c r="HX102" s="6">
        <f>SUM(HX91, -HX98)</f>
        <v>0</v>
      </c>
      <c r="HY102" s="6">
        <f>SUM(HY91, -HY98)</f>
        <v>0</v>
      </c>
      <c r="HZ102" s="6">
        <f>SUM(HZ91, -HZ98)</f>
        <v>0</v>
      </c>
      <c r="IA102" s="6">
        <f>SUM(IA91, -IA98,)</f>
        <v>0</v>
      </c>
      <c r="IB102" s="6">
        <f>SUM(IB91, -IB98,)</f>
        <v>0</v>
      </c>
      <c r="IC102" s="6">
        <f>SUM(IC91, -IC98)</f>
        <v>0</v>
      </c>
      <c r="ID102" s="6">
        <f>SUM(ID91, -ID98)</f>
        <v>0</v>
      </c>
      <c r="IE102" s="6">
        <f>SUM(IE91, -IE98)</f>
        <v>0</v>
      </c>
      <c r="IF102" s="6">
        <f>SUM(IF91, -IF98)</f>
        <v>0</v>
      </c>
      <c r="IG102" s="6">
        <f>SUM(IG91, -IG98,)</f>
        <v>0</v>
      </c>
      <c r="IH102" s="6">
        <f>SUM(IH91, -IH98,)</f>
        <v>0</v>
      </c>
      <c r="II102" s="6">
        <f>SUM(II91, -II98)</f>
        <v>0</v>
      </c>
      <c r="IJ102" s="6">
        <f>SUM(IJ91, -IJ98)</f>
        <v>0</v>
      </c>
      <c r="IK102" s="6">
        <f>SUM(IK91, -IK98)</f>
        <v>0</v>
      </c>
      <c r="IL102" s="6">
        <f>SUM(IL91, -IL98)</f>
        <v>0</v>
      </c>
      <c r="IM102" s="6">
        <f>SUM(IM91, -IM98,)</f>
        <v>0</v>
      </c>
      <c r="IN102" s="6">
        <f>SUM(IN91, -IN98,)</f>
        <v>0</v>
      </c>
      <c r="IO102" s="6">
        <f>SUM(IO91, -IO98)</f>
        <v>0</v>
      </c>
      <c r="IP102" s="6">
        <f>SUM(IP91, -IP98)</f>
        <v>0</v>
      </c>
      <c r="IQ102" s="6">
        <f>SUM(IQ91, -IQ98)</f>
        <v>0</v>
      </c>
      <c r="IR102" s="6">
        <f>SUM(IR91, -IR98)</f>
        <v>0</v>
      </c>
      <c r="IS102" s="6">
        <f>SUM(IS91, -IS98,)</f>
        <v>0</v>
      </c>
      <c r="IT102" s="6">
        <f>SUM(IT91, -IT98,)</f>
        <v>0</v>
      </c>
      <c r="IU102" s="6">
        <f>SUM(IU91, -IU98)</f>
        <v>0</v>
      </c>
      <c r="IV102" s="6">
        <f>SUM(IV91, -IV98)</f>
        <v>0</v>
      </c>
      <c r="IW102" s="6">
        <f>SUM(IW91, -IW98)</f>
        <v>0</v>
      </c>
      <c r="IX102" s="6">
        <f>SUM(IX91, -IX98)</f>
        <v>0</v>
      </c>
      <c r="IY102" s="6">
        <f>SUM(IY91, -IY98,)</f>
        <v>0</v>
      </c>
      <c r="IZ102" s="6">
        <f>SUM(IZ91, -IZ98,)</f>
        <v>0</v>
      </c>
      <c r="JA102" s="6">
        <f>SUM(JA91, -JA98)</f>
        <v>0</v>
      </c>
      <c r="JB102" s="6">
        <f>SUM(JB91, -JB98)</f>
        <v>0</v>
      </c>
      <c r="JC102" s="6">
        <f>SUM(JC91, -JC98)</f>
        <v>0</v>
      </c>
      <c r="JD102" s="6">
        <f>SUM(JD91, -JD98)</f>
        <v>0</v>
      </c>
      <c r="JE102" s="6">
        <f>SUM(JE91, -JE98,)</f>
        <v>0</v>
      </c>
      <c r="JF102" s="6">
        <f>SUM(JF91, -JF98,)</f>
        <v>0</v>
      </c>
      <c r="JG102" s="6">
        <f>SUM(JG91, -JG98)</f>
        <v>0</v>
      </c>
      <c r="JH102" s="6">
        <f>SUM(JH91, -JH98)</f>
        <v>0</v>
      </c>
      <c r="JI102" s="6">
        <f>SUM(JI91, -JI98)</f>
        <v>0</v>
      </c>
      <c r="JJ102" s="6">
        <f>SUM(JJ91, -JJ98)</f>
        <v>0</v>
      </c>
      <c r="JK102" s="6">
        <f>SUM(JK91, -JK98,)</f>
        <v>0</v>
      </c>
      <c r="JL102" s="6">
        <f>SUM(JL91, -JL98,)</f>
        <v>0</v>
      </c>
      <c r="JM102" s="6">
        <f t="shared" ref="JM102:JS102" si="179">SUM(JM91, -JM98)</f>
        <v>0</v>
      </c>
      <c r="JN102" s="6">
        <f t="shared" si="179"/>
        <v>0</v>
      </c>
      <c r="JO102" s="6">
        <f t="shared" si="179"/>
        <v>0</v>
      </c>
      <c r="JP102" s="6">
        <f t="shared" si="179"/>
        <v>0</v>
      </c>
      <c r="JQ102" s="6">
        <f t="shared" si="179"/>
        <v>0</v>
      </c>
      <c r="JR102" s="6">
        <f t="shared" si="179"/>
        <v>0</v>
      </c>
      <c r="JS102" s="6">
        <f t="shared" si="179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200" t="s">
        <v>48</v>
      </c>
      <c r="ER103" s="117" t="s">
        <v>42</v>
      </c>
      <c r="ES103" s="177" t="s">
        <v>42</v>
      </c>
      <c r="ET103" s="142" t="s">
        <v>42</v>
      </c>
      <c r="EU103" s="117" t="s">
        <v>42</v>
      </c>
      <c r="EV103" s="186" t="s">
        <v>41</v>
      </c>
      <c r="EW103" s="200" t="s">
        <v>41</v>
      </c>
      <c r="EX103" s="168" t="s">
        <v>41</v>
      </c>
      <c r="EY103" s="183" t="s">
        <v>46</v>
      </c>
      <c r="EZ103" s="158" t="s">
        <v>36</v>
      </c>
      <c r="FA103" s="122" t="s">
        <v>46</v>
      </c>
      <c r="FB103" s="186" t="s">
        <v>41</v>
      </c>
      <c r="FC103" s="123" t="s">
        <v>47</v>
      </c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180">SUM(BE56, -BE58)</f>
        <v>0.1037</v>
      </c>
      <c r="BF104" s="166">
        <f t="shared" si="180"/>
        <v>0.1012</v>
      </c>
      <c r="BG104" s="208">
        <f t="shared" si="180"/>
        <v>0.10639999999999999</v>
      </c>
      <c r="BH104" s="178">
        <f t="shared" si="180"/>
        <v>0.1026</v>
      </c>
      <c r="BI104" s="148">
        <f t="shared" si="180"/>
        <v>0.10390000000000001</v>
      </c>
      <c r="BJ104" s="118">
        <f t="shared" si="180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46">
        <f>SUM(EQ53, -EQ56)</f>
        <v>0.11609999999999999</v>
      </c>
      <c r="ER104" s="120">
        <f t="shared" ref="ER104:EX104" si="181">SUM(ER52, -ER55)</f>
        <v>0.1143</v>
      </c>
      <c r="ES104" s="179">
        <f t="shared" si="181"/>
        <v>0.12440000000000001</v>
      </c>
      <c r="ET104" s="146">
        <f t="shared" si="181"/>
        <v>0.1167</v>
      </c>
      <c r="EU104" s="120">
        <f t="shared" si="181"/>
        <v>0.10249999999999999</v>
      </c>
      <c r="EV104" s="179">
        <f t="shared" si="181"/>
        <v>7.46E-2</v>
      </c>
      <c r="EW104" s="146">
        <f t="shared" si="181"/>
        <v>9.0200000000000002E-2</v>
      </c>
      <c r="EX104" s="120">
        <f t="shared" si="181"/>
        <v>9.5199999999999993E-2</v>
      </c>
      <c r="EY104" s="273">
        <f>SUM(EY56, -EY57)</f>
        <v>0.11550000000000001</v>
      </c>
      <c r="EZ104" s="144">
        <f>SUM(EZ55, -EZ56)</f>
        <v>9.5500000000000002E-2</v>
      </c>
      <c r="FA104" s="247">
        <f>SUM(FA56, -FA57)</f>
        <v>0.10800000000000001</v>
      </c>
      <c r="FB104" s="179">
        <f>SUM(FB52, -FB55)</f>
        <v>0.11850000000000001</v>
      </c>
      <c r="FC104" s="120">
        <f>SUM(FC54, -FC56)</f>
        <v>0.1143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63" t="s">
        <v>47</v>
      </c>
      <c r="ER105" s="123" t="s">
        <v>47</v>
      </c>
      <c r="ES105" s="182" t="s">
        <v>47</v>
      </c>
      <c r="ET105" s="142" t="s">
        <v>65</v>
      </c>
      <c r="EU105" s="168" t="s">
        <v>41</v>
      </c>
      <c r="EV105" s="177" t="s">
        <v>42</v>
      </c>
      <c r="EW105" s="142" t="s">
        <v>42</v>
      </c>
      <c r="EX105" s="123" t="s">
        <v>47</v>
      </c>
      <c r="EY105" s="180" t="s">
        <v>36</v>
      </c>
      <c r="EZ105" s="154" t="s">
        <v>46</v>
      </c>
      <c r="FA105" s="168" t="s">
        <v>41</v>
      </c>
      <c r="FB105" s="263" t="s">
        <v>54</v>
      </c>
      <c r="FC105" s="260" t="s">
        <v>54</v>
      </c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46">
        <f>SUM(EQ54, -EQ56)</f>
        <v>9.9399999999999988E-2</v>
      </c>
      <c r="ER106" s="120">
        <f>SUM(ER54, -ER56)</f>
        <v>9.2799999999999994E-2</v>
      </c>
      <c r="ES106" s="179">
        <f>SUM(ES54, -ES56)</f>
        <v>0.1197</v>
      </c>
      <c r="ET106" s="146">
        <f>SUM(ET52, -ET54)</f>
        <v>8.4000000000000005E-2</v>
      </c>
      <c r="EU106" s="120">
        <f>SUM(EU53, -EU55)</f>
        <v>8.48E-2</v>
      </c>
      <c r="EV106" s="179">
        <f>SUM(EV53, -EV55)</f>
        <v>7.1500000000000008E-2</v>
      </c>
      <c r="EW106" s="146">
        <f>SUM(EW53, -EW55)</f>
        <v>7.3099999999999998E-2</v>
      </c>
      <c r="EX106" s="120">
        <f>SUM(EX54, -EX56)</f>
        <v>8.3500000000000005E-2</v>
      </c>
      <c r="EY106" s="176">
        <f>SUM(EY55, -EY56)</f>
        <v>0.1084</v>
      </c>
      <c r="EZ106" s="246">
        <f>SUM(EZ56, -EZ57)</f>
        <v>8.9300000000000004E-2</v>
      </c>
      <c r="FA106" s="120">
        <f>SUM(FA52, -FA55)</f>
        <v>9.6100000000000005E-2</v>
      </c>
      <c r="FB106" s="179">
        <f>SUM(FB51, -FB52)</f>
        <v>0.1143</v>
      </c>
      <c r="FC106" s="120">
        <f>SUM(FC51, -FC52)</f>
        <v>9.4099999999999989E-2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200" t="s">
        <v>41</v>
      </c>
      <c r="ER107" s="168" t="s">
        <v>41</v>
      </c>
      <c r="ES107" s="186" t="s">
        <v>41</v>
      </c>
      <c r="ET107" s="200" t="s">
        <v>41</v>
      </c>
      <c r="EU107" s="117" t="s">
        <v>65</v>
      </c>
      <c r="EV107" s="182" t="s">
        <v>47</v>
      </c>
      <c r="EW107" s="163" t="s">
        <v>47</v>
      </c>
      <c r="EX107" s="117" t="s">
        <v>42</v>
      </c>
      <c r="EY107" s="177" t="s">
        <v>42</v>
      </c>
      <c r="EZ107" s="152" t="s">
        <v>57</v>
      </c>
      <c r="FA107" s="119" t="s">
        <v>36</v>
      </c>
      <c r="FB107" s="177" t="s">
        <v>42</v>
      </c>
      <c r="FC107" s="117" t="s">
        <v>42</v>
      </c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182">SUM(EC97, -EC104)</f>
        <v>0</v>
      </c>
      <c r="ED108" s="6">
        <f t="shared" si="182"/>
        <v>0</v>
      </c>
      <c r="EE108" s="6">
        <f t="shared" si="182"/>
        <v>0</v>
      </c>
      <c r="EF108" s="6">
        <f t="shared" si="182"/>
        <v>0</v>
      </c>
      <c r="EG108" s="6">
        <f t="shared" si="182"/>
        <v>0</v>
      </c>
      <c r="EH108" s="6">
        <f t="shared" si="182"/>
        <v>0</v>
      </c>
      <c r="EI108" s="6">
        <f t="shared" si="182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46">
        <f>SUM(EQ53, -EQ55)</f>
        <v>9.7900000000000001E-2</v>
      </c>
      <c r="ER108" s="120">
        <f>SUM(ER53, -ER55)</f>
        <v>8.5699999999999998E-2</v>
      </c>
      <c r="ES108" s="179">
        <f>SUM(ES53, -ES55)</f>
        <v>0.1079</v>
      </c>
      <c r="ET108" s="146">
        <f>SUM(ET53, -ET55)</f>
        <v>8.3199999999999996E-2</v>
      </c>
      <c r="EU108" s="120">
        <f>SUM(EU52, -EU54)</f>
        <v>7.0800000000000002E-2</v>
      </c>
      <c r="EV108" s="179">
        <f>SUM(EV54, -EV56)</f>
        <v>5.8400000000000001E-2</v>
      </c>
      <c r="EW108" s="146">
        <f>SUM(EW54, -EW56)</f>
        <v>6.6299999999999998E-2</v>
      </c>
      <c r="EX108" s="120">
        <f>SUM(EX53, -EX55)</f>
        <v>8.2699999999999996E-2</v>
      </c>
      <c r="EY108" s="179">
        <f>SUM(EY52, -EY55)</f>
        <v>6.359999999999999E-2</v>
      </c>
      <c r="EZ108" s="144">
        <f>SUM(EZ57, -EZ58)</f>
        <v>7.7399999999999997E-2</v>
      </c>
      <c r="FA108" s="116">
        <f>SUM(FA55, -FA56)</f>
        <v>8.7499999999999994E-2</v>
      </c>
      <c r="FB108" s="179">
        <f>SUM(FB53, -FB55)</f>
        <v>8.5100000000000009E-2</v>
      </c>
      <c r="FC108" s="120">
        <f>SUM(FC53, -FC55)</f>
        <v>8.0600000000000005E-2</v>
      </c>
      <c r="FD108" s="6">
        <f>SUM(FD97, -FD104,)</f>
        <v>0</v>
      </c>
      <c r="FE108" s="6">
        <f>SUM(FE97, -FE104)</f>
        <v>0</v>
      </c>
      <c r="FF108" s="6">
        <f>SUM(FF97, -FF104)</f>
        <v>0</v>
      </c>
      <c r="FG108" s="6">
        <f>SUM(FG97, -FG104)</f>
        <v>0</v>
      </c>
      <c r="FH108" s="6">
        <f>SUM(FH97, -FH104)</f>
        <v>0</v>
      </c>
      <c r="FI108" s="6">
        <f>SUM(FI97, -FI104,)</f>
        <v>0</v>
      </c>
      <c r="FJ108" s="6">
        <f>SUM(FJ97, -FJ104,)</f>
        <v>0</v>
      </c>
      <c r="FK108" s="6">
        <f>SUM(FK97, -FK104)</f>
        <v>0</v>
      </c>
      <c r="FL108" s="6">
        <f>SUM(FL97, -FL104)</f>
        <v>0</v>
      </c>
      <c r="FM108" s="6">
        <f>SUM(FM97, -FM104)</f>
        <v>0</v>
      </c>
      <c r="FN108" s="6">
        <f>SUM(FN97, -FN104)</f>
        <v>0</v>
      </c>
      <c r="FO108" s="6">
        <f>SUM(FO97, -FO104,)</f>
        <v>0</v>
      </c>
      <c r="FP108" s="6">
        <f>SUM(FP97, -FP104,)</f>
        <v>0</v>
      </c>
      <c r="FQ108" s="6">
        <f>SUM(FQ97, -FQ104)</f>
        <v>0</v>
      </c>
      <c r="FR108" s="6">
        <f>SUM(FR97, -FR104)</f>
        <v>0</v>
      </c>
      <c r="FS108" s="6">
        <f>SUM(FS97, -FS104)</f>
        <v>0</v>
      </c>
      <c r="FT108" s="6">
        <f>SUM(FT97, -FT104)</f>
        <v>0</v>
      </c>
      <c r="FU108" s="6">
        <f>SUM(FU97, -FU104,)</f>
        <v>0</v>
      </c>
      <c r="FV108" s="6">
        <f>SUM(FV97, -FV104,)</f>
        <v>0</v>
      </c>
      <c r="FW108" s="6">
        <f>SUM(FW97, -FW104)</f>
        <v>0</v>
      </c>
      <c r="FX108" s="6">
        <f>SUM(FX97, -FX104)</f>
        <v>0</v>
      </c>
      <c r="FY108" s="6">
        <f>SUM(FY97, -FY104)</f>
        <v>0</v>
      </c>
      <c r="FZ108" s="6">
        <f>SUM(FZ97, -FZ104)</f>
        <v>0</v>
      </c>
      <c r="GA108" s="6">
        <f>SUM(GA97, -GA104,)</f>
        <v>0</v>
      </c>
      <c r="GB108" s="6">
        <f>SUM(GB97, -GB104,)</f>
        <v>0</v>
      </c>
      <c r="GC108" s="6">
        <f>SUM(GC97, -GC104)</f>
        <v>0</v>
      </c>
      <c r="GD108" s="6">
        <f>SUM(GD97, -GD104)</f>
        <v>0</v>
      </c>
      <c r="GE108" s="6">
        <f>SUM(GE97, -GE104)</f>
        <v>0</v>
      </c>
      <c r="GF108" s="6">
        <f>SUM(GF97, -GF104)</f>
        <v>0</v>
      </c>
      <c r="GG108" s="6">
        <f>SUM(GG97, -GG104,)</f>
        <v>0</v>
      </c>
      <c r="GH108" s="6">
        <f>SUM(GH97, -GH104,)</f>
        <v>0</v>
      </c>
      <c r="GI108" s="6">
        <f>SUM(GI97, -GI104)</f>
        <v>0</v>
      </c>
      <c r="GJ108" s="6">
        <f>SUM(GJ97, -GJ104)</f>
        <v>0</v>
      </c>
      <c r="GK108" s="6">
        <f>SUM(GK97, -GK104)</f>
        <v>0</v>
      </c>
      <c r="GL108" s="6">
        <f>SUM(GL97, -GL104)</f>
        <v>0</v>
      </c>
      <c r="GM108" s="6">
        <f>SUM(GM97, -GM104,)</f>
        <v>0</v>
      </c>
      <c r="GN108" s="6">
        <f>SUM(GN97, -GN104,)</f>
        <v>0</v>
      </c>
      <c r="GO108" s="6">
        <f>SUM(GO97, -GO104)</f>
        <v>0</v>
      </c>
      <c r="GP108" s="6">
        <f>SUM(GP97, -GP104)</f>
        <v>0</v>
      </c>
      <c r="GQ108" s="6">
        <f>SUM(GQ97, -GQ104)</f>
        <v>0</v>
      </c>
      <c r="GR108" s="6">
        <f>SUM(GR97, -GR104)</f>
        <v>0</v>
      </c>
      <c r="GS108" s="6">
        <f>SUM(GS97, -GS104,)</f>
        <v>0</v>
      </c>
      <c r="GT108" s="6">
        <f>SUM(GT97, -GT104,)</f>
        <v>0</v>
      </c>
      <c r="GU108" s="6">
        <f t="shared" ref="GU108:HA108" si="183">SUM(GU97, -GU104)</f>
        <v>0</v>
      </c>
      <c r="GV108" s="6">
        <f t="shared" si="183"/>
        <v>0</v>
      </c>
      <c r="GW108" s="6">
        <f t="shared" si="183"/>
        <v>0</v>
      </c>
      <c r="GX108" s="6">
        <f t="shared" si="183"/>
        <v>0</v>
      </c>
      <c r="GY108" s="6">
        <f t="shared" si="183"/>
        <v>0</v>
      </c>
      <c r="GZ108" s="6">
        <f t="shared" si="183"/>
        <v>0</v>
      </c>
      <c r="HA108" s="6">
        <f t="shared" si="183"/>
        <v>0</v>
      </c>
      <c r="HC108" s="6">
        <f>SUM(HC97, -HC104,)</f>
        <v>0</v>
      </c>
      <c r="HD108" s="6">
        <f>SUM(HD97, -HD104,)</f>
        <v>0</v>
      </c>
      <c r="HE108" s="6">
        <f>SUM(HE97, -HE104)</f>
        <v>0</v>
      </c>
      <c r="HF108" s="6">
        <f>SUM(HF97, -HF104)</f>
        <v>0</v>
      </c>
      <c r="HG108" s="6">
        <f>SUM(HG97, -HG104)</f>
        <v>0</v>
      </c>
      <c r="HH108" s="6">
        <f>SUM(HH97, -HH104)</f>
        <v>0</v>
      </c>
      <c r="HI108" s="6">
        <f>SUM(HI97, -HI104,)</f>
        <v>0</v>
      </c>
      <c r="HJ108" s="6">
        <f>SUM(HJ97, -HJ104,)</f>
        <v>0</v>
      </c>
      <c r="HK108" s="6">
        <f>SUM(HK97, -HK104)</f>
        <v>0</v>
      </c>
      <c r="HL108" s="6">
        <f>SUM(HL97, -HL104)</f>
        <v>0</v>
      </c>
      <c r="HM108" s="6">
        <f>SUM(HM97, -HM104)</f>
        <v>0</v>
      </c>
      <c r="HN108" s="6">
        <f>SUM(HN97, -HN104)</f>
        <v>0</v>
      </c>
      <c r="HO108" s="6">
        <f>SUM(HO97, -HO104,)</f>
        <v>0</v>
      </c>
      <c r="HP108" s="6">
        <f>SUM(HP97, -HP104,)</f>
        <v>0</v>
      </c>
      <c r="HQ108" s="6">
        <f>SUM(HQ97, -HQ104)</f>
        <v>0</v>
      </c>
      <c r="HR108" s="6">
        <f>SUM(HR97, -HR104)</f>
        <v>0</v>
      </c>
      <c r="HS108" s="6">
        <f>SUM(HS97, -HS104)</f>
        <v>0</v>
      </c>
      <c r="HT108" s="6">
        <f>SUM(HT97, -HT104)</f>
        <v>0</v>
      </c>
      <c r="HU108" s="6">
        <f>SUM(HU97, -HU104,)</f>
        <v>0</v>
      </c>
      <c r="HV108" s="6">
        <f>SUM(HV97, -HV104,)</f>
        <v>0</v>
      </c>
      <c r="HW108" s="6">
        <f>SUM(HW97, -HW104)</f>
        <v>0</v>
      </c>
      <c r="HX108" s="6">
        <f>SUM(HX97, -HX104)</f>
        <v>0</v>
      </c>
      <c r="HY108" s="6">
        <f>SUM(HY97, -HY104)</f>
        <v>0</v>
      </c>
      <c r="HZ108" s="6">
        <f>SUM(HZ97, -HZ104)</f>
        <v>0</v>
      </c>
      <c r="IA108" s="6">
        <f>SUM(IA97, -IA104,)</f>
        <v>0</v>
      </c>
      <c r="IB108" s="6">
        <f>SUM(IB97, -IB104,)</f>
        <v>0</v>
      </c>
      <c r="IC108" s="6">
        <f>SUM(IC97, -IC104)</f>
        <v>0</v>
      </c>
      <c r="ID108" s="6">
        <f>SUM(ID97, -ID104)</f>
        <v>0</v>
      </c>
      <c r="IE108" s="6">
        <f>SUM(IE97, -IE104)</f>
        <v>0</v>
      </c>
      <c r="IF108" s="6">
        <f>SUM(IF97, -IF104)</f>
        <v>0</v>
      </c>
      <c r="IG108" s="6">
        <f>SUM(IG97, -IG104,)</f>
        <v>0</v>
      </c>
      <c r="IH108" s="6">
        <f>SUM(IH97, -IH104,)</f>
        <v>0</v>
      </c>
      <c r="II108" s="6">
        <f>SUM(II97, -II104)</f>
        <v>0</v>
      </c>
      <c r="IJ108" s="6">
        <f>SUM(IJ97, -IJ104)</f>
        <v>0</v>
      </c>
      <c r="IK108" s="6">
        <f>SUM(IK97, -IK104)</f>
        <v>0</v>
      </c>
      <c r="IL108" s="6">
        <f>SUM(IL97, -IL104)</f>
        <v>0</v>
      </c>
      <c r="IM108" s="6">
        <f>SUM(IM97, -IM104,)</f>
        <v>0</v>
      </c>
      <c r="IN108" s="6">
        <f>SUM(IN97, -IN104,)</f>
        <v>0</v>
      </c>
      <c r="IO108" s="6">
        <f>SUM(IO97, -IO104)</f>
        <v>0</v>
      </c>
      <c r="IP108" s="6">
        <f>SUM(IP97, -IP104)</f>
        <v>0</v>
      </c>
      <c r="IQ108" s="6">
        <f>SUM(IQ97, -IQ104)</f>
        <v>0</v>
      </c>
      <c r="IR108" s="6">
        <f>SUM(IR97, -IR104)</f>
        <v>0</v>
      </c>
      <c r="IS108" s="6">
        <f>SUM(IS97, -IS104,)</f>
        <v>0</v>
      </c>
      <c r="IT108" s="6">
        <f>SUM(IT97, -IT104,)</f>
        <v>0</v>
      </c>
      <c r="IU108" s="6">
        <f>SUM(IU97, -IU104)</f>
        <v>0</v>
      </c>
      <c r="IV108" s="6">
        <f>SUM(IV97, -IV104)</f>
        <v>0</v>
      </c>
      <c r="IW108" s="6">
        <f>SUM(IW97, -IW104)</f>
        <v>0</v>
      </c>
      <c r="IX108" s="6">
        <f>SUM(IX97, -IX104)</f>
        <v>0</v>
      </c>
      <c r="IY108" s="6">
        <f>SUM(IY97, -IY104,)</f>
        <v>0</v>
      </c>
      <c r="IZ108" s="6">
        <f>SUM(IZ97, -IZ104,)</f>
        <v>0</v>
      </c>
      <c r="JA108" s="6">
        <f>SUM(JA97, -JA104)</f>
        <v>0</v>
      </c>
      <c r="JB108" s="6">
        <f>SUM(JB97, -JB104)</f>
        <v>0</v>
      </c>
      <c r="JC108" s="6">
        <f>SUM(JC97, -JC104)</f>
        <v>0</v>
      </c>
      <c r="JD108" s="6">
        <f>SUM(JD97, -JD104)</f>
        <v>0</v>
      </c>
      <c r="JE108" s="6">
        <f>SUM(JE97, -JE104,)</f>
        <v>0</v>
      </c>
      <c r="JF108" s="6">
        <f>SUM(JF97, -JF104,)</f>
        <v>0</v>
      </c>
      <c r="JG108" s="6">
        <f>SUM(JG97, -JG104)</f>
        <v>0</v>
      </c>
      <c r="JH108" s="6">
        <f>SUM(JH97, -JH104)</f>
        <v>0</v>
      </c>
      <c r="JI108" s="6">
        <f>SUM(JI97, -JI104)</f>
        <v>0</v>
      </c>
      <c r="JJ108" s="6">
        <f>SUM(JJ97, -JJ104)</f>
        <v>0</v>
      </c>
      <c r="JK108" s="6">
        <f>SUM(JK97, -JK104,)</f>
        <v>0</v>
      </c>
      <c r="JL108" s="6">
        <f>SUM(JL97, -JL104,)</f>
        <v>0</v>
      </c>
      <c r="JM108" s="6">
        <f t="shared" ref="JM108:JS108" si="184">SUM(JM97, -JM104)</f>
        <v>0</v>
      </c>
      <c r="JN108" s="6">
        <f t="shared" si="184"/>
        <v>0</v>
      </c>
      <c r="JO108" s="6">
        <f t="shared" si="184"/>
        <v>0</v>
      </c>
      <c r="JP108" s="6">
        <f t="shared" si="184"/>
        <v>0</v>
      </c>
      <c r="JQ108" s="6">
        <f t="shared" si="184"/>
        <v>0</v>
      </c>
      <c r="JR108" s="6">
        <f t="shared" si="184"/>
        <v>0</v>
      </c>
      <c r="JS108" s="6">
        <f t="shared" si="184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63" t="s">
        <v>40</v>
      </c>
      <c r="ER109" s="123" t="s">
        <v>40</v>
      </c>
      <c r="ES109" s="182" t="s">
        <v>40</v>
      </c>
      <c r="ET109" s="163" t="s">
        <v>47</v>
      </c>
      <c r="EU109" s="123" t="s">
        <v>47</v>
      </c>
      <c r="EV109" s="186" t="s">
        <v>64</v>
      </c>
      <c r="EW109" s="200" t="s">
        <v>64</v>
      </c>
      <c r="EX109" s="168" t="s">
        <v>64</v>
      </c>
      <c r="EY109" s="186" t="s">
        <v>41</v>
      </c>
      <c r="EZ109" s="200" t="s">
        <v>41</v>
      </c>
      <c r="FA109" s="168" t="s">
        <v>64</v>
      </c>
      <c r="FB109" s="180" t="s">
        <v>36</v>
      </c>
      <c r="FC109" s="168" t="s">
        <v>64</v>
      </c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 t="shared" ref="CX110:DC110" si="185">SUM(CX51, -CX53)</f>
        <v>7.51E-2</v>
      </c>
      <c r="CY110" s="179">
        <f t="shared" si="185"/>
        <v>6.6400000000000015E-2</v>
      </c>
      <c r="CZ110" s="148">
        <f t="shared" si="185"/>
        <v>5.7499999999999996E-2</v>
      </c>
      <c r="DA110" s="118">
        <f t="shared" si="185"/>
        <v>4.3099999999999986E-2</v>
      </c>
      <c r="DB110" s="176">
        <f t="shared" si="185"/>
        <v>5.4799999999999988E-2</v>
      </c>
      <c r="DC110" s="144">
        <f t="shared" si="185"/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 t="shared" ref="EN110:ES110" si="186">SUM(EN54, -EN55)</f>
        <v>8.5300000000000001E-2</v>
      </c>
      <c r="EO110" s="120">
        <f t="shared" si="186"/>
        <v>9.2700000000000005E-2</v>
      </c>
      <c r="EP110" s="179">
        <f t="shared" si="186"/>
        <v>9.9199999999999997E-2</v>
      </c>
      <c r="EQ110" s="146">
        <f t="shared" si="186"/>
        <v>8.1199999999999994E-2</v>
      </c>
      <c r="ER110" s="120">
        <f t="shared" si="186"/>
        <v>6.25E-2</v>
      </c>
      <c r="ES110" s="179">
        <f t="shared" si="186"/>
        <v>8.9600000000000013E-2</v>
      </c>
      <c r="ET110" s="146">
        <f>SUM(ET54, -ET56)</f>
        <v>6.6299999999999998E-2</v>
      </c>
      <c r="EU110" s="120">
        <f>SUM(EU54, -EU56)</f>
        <v>6.3899999999999998E-2</v>
      </c>
      <c r="EV110" s="179">
        <f>SUM(EV52, -EV54)</f>
        <v>4.5499999999999999E-2</v>
      </c>
      <c r="EW110" s="146">
        <f>SUM(EW52, -EW54)</f>
        <v>5.1300000000000005E-2</v>
      </c>
      <c r="EX110" s="120">
        <f>SUM(EX52, -EX54)</f>
        <v>4.9799999999999997E-2</v>
      </c>
      <c r="EY110" s="179">
        <f>SUM(EY53, -EY55)</f>
        <v>5.8900000000000001E-2</v>
      </c>
      <c r="EZ110" s="146">
        <f>SUM(EZ52, -EZ55)</f>
        <v>6.6900000000000001E-2</v>
      </c>
      <c r="FA110" s="120">
        <f>SUM(FA52, -FA54)</f>
        <v>6.989999999999999E-2</v>
      </c>
      <c r="FB110" s="176">
        <f>SUM(FB55, -FB56)</f>
        <v>7.7899999999999997E-2</v>
      </c>
      <c r="FC110" s="120">
        <f>SUM(FC52, -FC54)</f>
        <v>7.6100000000000001E-2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56" t="s">
        <v>57</v>
      </c>
      <c r="ER111" s="121" t="s">
        <v>57</v>
      </c>
      <c r="ES111" s="177" t="s">
        <v>65</v>
      </c>
      <c r="ET111" s="200" t="s">
        <v>64</v>
      </c>
      <c r="EU111" s="168" t="s">
        <v>64</v>
      </c>
      <c r="EV111" s="177" t="s">
        <v>65</v>
      </c>
      <c r="EW111" s="163" t="s">
        <v>40</v>
      </c>
      <c r="EX111" s="123" t="s">
        <v>40</v>
      </c>
      <c r="EY111" s="174" t="s">
        <v>57</v>
      </c>
      <c r="EZ111" s="200" t="s">
        <v>64</v>
      </c>
      <c r="FA111" s="114" t="s">
        <v>57</v>
      </c>
      <c r="FB111" s="186" t="s">
        <v>64</v>
      </c>
      <c r="FC111" s="119" t="s">
        <v>36</v>
      </c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44">
        <f>SUM(EQ57, -EQ58)</f>
        <v>5.8900000000000008E-2</v>
      </c>
      <c r="ER112" s="116">
        <f>SUM(ER57, -ER58)</f>
        <v>5.4199999999999998E-2</v>
      </c>
      <c r="ES112" s="179">
        <f>SUM(ES52, -ES54)</f>
        <v>3.4799999999999998E-2</v>
      </c>
      <c r="ET112" s="146">
        <f>SUM(ET53, -ET54)</f>
        <v>5.0500000000000003E-2</v>
      </c>
      <c r="EU112" s="120">
        <f>SUM(EU53, -EU54)</f>
        <v>5.3100000000000001E-2</v>
      </c>
      <c r="EV112" s="179">
        <f>SUM(EV53, -EV54)</f>
        <v>4.2400000000000007E-2</v>
      </c>
      <c r="EW112" s="146">
        <f>SUM(EW54, -EW55)</f>
        <v>3.8899999999999997E-2</v>
      </c>
      <c r="EX112" s="120">
        <f>SUM(EX54, -EX55)</f>
        <v>4.5400000000000003E-2</v>
      </c>
      <c r="EY112" s="176">
        <f>SUM(EY57, -EY58)</f>
        <v>5.4099999999999981E-2</v>
      </c>
      <c r="EZ112" s="146">
        <f>SUM(EZ52, -EZ54)</f>
        <v>6.6299999999999998E-2</v>
      </c>
      <c r="FA112" s="116">
        <f>SUM(FA57, -FA58)</f>
        <v>6.83E-2</v>
      </c>
      <c r="FB112" s="179">
        <f>SUM(FB52, -FB54)</f>
        <v>7.2500000000000009E-2</v>
      </c>
      <c r="FC112" s="116">
        <f>SUM(FC55, -FC56)</f>
        <v>6.9699999999999998E-2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42" t="s">
        <v>65</v>
      </c>
      <c r="ER113" s="117" t="s">
        <v>65</v>
      </c>
      <c r="ES113" s="180" t="s">
        <v>36</v>
      </c>
      <c r="ET113" s="158" t="s">
        <v>36</v>
      </c>
      <c r="EU113" s="119" t="s">
        <v>36</v>
      </c>
      <c r="EV113" s="180" t="s">
        <v>36</v>
      </c>
      <c r="EW113" s="142" t="s">
        <v>65</v>
      </c>
      <c r="EX113" s="119" t="s">
        <v>36</v>
      </c>
      <c r="EY113" s="177" t="s">
        <v>65</v>
      </c>
      <c r="EZ113" s="142" t="s">
        <v>42</v>
      </c>
      <c r="FA113" s="117" t="s">
        <v>42</v>
      </c>
      <c r="FB113" s="174" t="s">
        <v>57</v>
      </c>
      <c r="FC113" s="114" t="s">
        <v>57</v>
      </c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187">SUM(BE55, -BE57)</f>
        <v>4.1400000000000006E-2</v>
      </c>
      <c r="BF114" s="144">
        <f t="shared" si="187"/>
        <v>3.209999999999999E-2</v>
      </c>
      <c r="BG114" s="116">
        <f t="shared" si="187"/>
        <v>3.8699999999999998E-2</v>
      </c>
      <c r="BH114" s="273">
        <f t="shared" si="187"/>
        <v>3.3799999999999997E-2</v>
      </c>
      <c r="BI114" s="246">
        <f t="shared" si="187"/>
        <v>3.5799999999999998E-2</v>
      </c>
      <c r="BJ114" s="247">
        <f t="shared" si="187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 t="shared" ref="DF114:DN114" si="188">SUM(DF57, -DF58)</f>
        <v>3.1200000000000006E-2</v>
      </c>
      <c r="DG114" s="116">
        <f t="shared" si="188"/>
        <v>3.4299999999999997E-2</v>
      </c>
      <c r="DH114" s="176">
        <f t="shared" si="188"/>
        <v>2.9399999999999982E-2</v>
      </c>
      <c r="DI114" s="144">
        <f t="shared" si="188"/>
        <v>3.8200000000000012E-2</v>
      </c>
      <c r="DJ114" s="116">
        <f t="shared" si="188"/>
        <v>3.7900000000000017E-2</v>
      </c>
      <c r="DK114" s="176">
        <f t="shared" si="188"/>
        <v>4.4700000000000017E-2</v>
      </c>
      <c r="DL114" s="116">
        <f t="shared" si="188"/>
        <v>3.8000000000000006E-2</v>
      </c>
      <c r="DM114" s="116">
        <f t="shared" si="188"/>
        <v>3.4100000000000019E-2</v>
      </c>
      <c r="DN114" s="335">
        <f t="shared" si="188"/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46">
        <f>SUM(EQ52, -EQ54)</f>
        <v>5.5100000000000003E-2</v>
      </c>
      <c r="ER114" s="120">
        <f>SUM(ER52, -ER54)</f>
        <v>5.1799999999999999E-2</v>
      </c>
      <c r="ES114" s="176">
        <f>SUM(ES55, -ES56)</f>
        <v>3.0100000000000002E-2</v>
      </c>
      <c r="ET114" s="144">
        <f>SUM(ET55, -ET56)</f>
        <v>3.3600000000000005E-2</v>
      </c>
      <c r="EU114" s="116">
        <f>SUM(EU55, -EU56)</f>
        <v>3.2199999999999999E-2</v>
      </c>
      <c r="EV114" s="176">
        <f>SUM(EV55, -EV56)</f>
        <v>2.93E-2</v>
      </c>
      <c r="EW114" s="146">
        <f>SUM(EW53, -EW54)</f>
        <v>3.4200000000000001E-2</v>
      </c>
      <c r="EX114" s="116">
        <f>SUM(EX55, -EX56)</f>
        <v>3.8100000000000002E-2</v>
      </c>
      <c r="EY114" s="179">
        <f>SUM(EY52, -EY54)</f>
        <v>5.2499999999999998E-2</v>
      </c>
      <c r="EZ114" s="146">
        <f>SUM(EZ53, -EZ55)</f>
        <v>6.4299999999999996E-2</v>
      </c>
      <c r="FA114" s="120">
        <f>SUM(FA53, -FA55)</f>
        <v>6.3400000000000012E-2</v>
      </c>
      <c r="FB114" s="176">
        <f>SUM(FB57, -FB58)</f>
        <v>5.3900000000000003E-2</v>
      </c>
      <c r="FC114" s="116">
        <f>SUM(FC57, -FC58)</f>
        <v>5.62E-2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42" t="s">
        <v>68</v>
      </c>
      <c r="ER115" s="119" t="s">
        <v>36</v>
      </c>
      <c r="ES115" s="184" t="s">
        <v>57</v>
      </c>
      <c r="ET115" s="142" t="s">
        <v>68</v>
      </c>
      <c r="EU115" s="123" t="s">
        <v>40</v>
      </c>
      <c r="EV115" s="182" t="s">
        <v>40</v>
      </c>
      <c r="EW115" s="158" t="s">
        <v>36</v>
      </c>
      <c r="EX115" s="117" t="s">
        <v>65</v>
      </c>
      <c r="EY115" s="186" t="s">
        <v>64</v>
      </c>
      <c r="EZ115" s="142" t="s">
        <v>65</v>
      </c>
      <c r="FA115" s="117" t="s">
        <v>65</v>
      </c>
      <c r="FB115" s="182" t="s">
        <v>40</v>
      </c>
      <c r="FC115" s="123" t="s">
        <v>40</v>
      </c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189">SUM(EC105, -EC112)</f>
        <v>0</v>
      </c>
      <c r="ED116" s="6">
        <f t="shared" si="189"/>
        <v>0</v>
      </c>
      <c r="EE116" s="6">
        <f t="shared" si="189"/>
        <v>0</v>
      </c>
      <c r="EF116" s="6">
        <f t="shared" si="189"/>
        <v>0</v>
      </c>
      <c r="EG116" s="6">
        <f t="shared" si="189"/>
        <v>0</v>
      </c>
      <c r="EH116" s="6">
        <f t="shared" si="189"/>
        <v>0</v>
      </c>
      <c r="EI116" s="6">
        <f t="shared" si="189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44">
        <f>SUM(EQ52, -EQ53)</f>
        <v>3.8400000000000004E-2</v>
      </c>
      <c r="ER116" s="116">
        <f>SUM(ER55, -ER56)</f>
        <v>3.0299999999999997E-2</v>
      </c>
      <c r="ES116" s="176">
        <f>SUM(ES57, -ES58)</f>
        <v>2.4700000000000027E-2</v>
      </c>
      <c r="ET116" s="144">
        <f>SUM(ET52, -ET53)</f>
        <v>3.3500000000000002E-2</v>
      </c>
      <c r="EU116" s="120">
        <f>SUM(EU54, -EU55)</f>
        <v>3.1699999999999999E-2</v>
      </c>
      <c r="EV116" s="179">
        <f>SUM(EV54, -EV55)</f>
        <v>2.9100000000000001E-2</v>
      </c>
      <c r="EW116" s="144">
        <f>SUM(EW55, -EW56)</f>
        <v>2.7400000000000001E-2</v>
      </c>
      <c r="EX116" s="120">
        <f>SUM(EX53, -EX54)</f>
        <v>3.73E-2</v>
      </c>
      <c r="EY116" s="179">
        <f>SUM(EY53, -EY54)</f>
        <v>4.7800000000000002E-2</v>
      </c>
      <c r="EZ116" s="146">
        <f>SUM(EZ53, -EZ54)</f>
        <v>6.3699999999999993E-2</v>
      </c>
      <c r="FA116" s="120">
        <f>SUM(FA53, -FA54)</f>
        <v>3.7200000000000004E-2</v>
      </c>
      <c r="FB116" s="179">
        <f>SUM(FB54, -FB55)</f>
        <v>4.5999999999999999E-2</v>
      </c>
      <c r="FC116" s="120">
        <f>SUM(FC54, -FC55)</f>
        <v>4.4600000000000001E-2</v>
      </c>
      <c r="FD116" s="6">
        <f>SUM(FD105, -FD112,)</f>
        <v>0</v>
      </c>
      <c r="FE116" s="6">
        <f>SUM(FE105, -FE112)</f>
        <v>0</v>
      </c>
      <c r="FF116" s="6">
        <f>SUM(FF105, -FF112)</f>
        <v>0</v>
      </c>
      <c r="FG116" s="6">
        <f>SUM(FG105, -FG112)</f>
        <v>0</v>
      </c>
      <c r="FH116" s="6">
        <f>SUM(FH105, -FH112)</f>
        <v>0</v>
      </c>
      <c r="FI116" s="6">
        <f>SUM(FI105, -FI112,)</f>
        <v>0</v>
      </c>
      <c r="FJ116" s="6">
        <f>SUM(FJ105, -FJ112,)</f>
        <v>0</v>
      </c>
      <c r="FK116" s="6">
        <f>SUM(FK105, -FK112)</f>
        <v>0</v>
      </c>
      <c r="FL116" s="6">
        <f>SUM(FL105, -FL112)</f>
        <v>0</v>
      </c>
      <c r="FM116" s="6">
        <f>SUM(FM105, -FM112)</f>
        <v>0</v>
      </c>
      <c r="FN116" s="6">
        <f>SUM(FN105, -FN112)</f>
        <v>0</v>
      </c>
      <c r="FO116" s="6">
        <f>SUM(FO105, -FO112,)</f>
        <v>0</v>
      </c>
      <c r="FP116" s="6">
        <f>SUM(FP105, -FP112,)</f>
        <v>0</v>
      </c>
      <c r="FQ116" s="6">
        <f>SUM(FQ105, -FQ112)</f>
        <v>0</v>
      </c>
      <c r="FR116" s="6">
        <f>SUM(FR105, -FR112)</f>
        <v>0</v>
      </c>
      <c r="FS116" s="6">
        <f>SUM(FS105, -FS112)</f>
        <v>0</v>
      </c>
      <c r="FT116" s="6">
        <f>SUM(FT105, -FT112)</f>
        <v>0</v>
      </c>
      <c r="FU116" s="6">
        <f>SUM(FU105, -FU112,)</f>
        <v>0</v>
      </c>
      <c r="FV116" s="6">
        <f>SUM(FV105, -FV112,)</f>
        <v>0</v>
      </c>
      <c r="FW116" s="6">
        <f>SUM(FW105, -FW112)</f>
        <v>0</v>
      </c>
      <c r="FX116" s="6">
        <f>SUM(FX105, -FX112)</f>
        <v>0</v>
      </c>
      <c r="FY116" s="6">
        <f>SUM(FY105, -FY112)</f>
        <v>0</v>
      </c>
      <c r="FZ116" s="6">
        <f>SUM(FZ105, -FZ112)</f>
        <v>0</v>
      </c>
      <c r="GA116" s="6">
        <f>SUM(GA105, -GA112,)</f>
        <v>0</v>
      </c>
      <c r="GB116" s="6">
        <f>SUM(GB105, -GB112,)</f>
        <v>0</v>
      </c>
      <c r="GC116" s="6">
        <f>SUM(GC105, -GC112)</f>
        <v>0</v>
      </c>
      <c r="GD116" s="6">
        <f>SUM(GD105, -GD112)</f>
        <v>0</v>
      </c>
      <c r="GE116" s="6">
        <f>SUM(GE105, -GE112)</f>
        <v>0</v>
      </c>
      <c r="GF116" s="6">
        <f>SUM(GF105, -GF112)</f>
        <v>0</v>
      </c>
      <c r="GG116" s="6">
        <f>SUM(GG105, -GG112,)</f>
        <v>0</v>
      </c>
      <c r="GH116" s="6">
        <f>SUM(GH105, -GH112,)</f>
        <v>0</v>
      </c>
      <c r="GI116" s="6">
        <f>SUM(GI105, -GI112)</f>
        <v>0</v>
      </c>
      <c r="GJ116" s="6">
        <f>SUM(GJ105, -GJ112)</f>
        <v>0</v>
      </c>
      <c r="GK116" s="6">
        <f>SUM(GK105, -GK112)</f>
        <v>0</v>
      </c>
      <c r="GL116" s="6">
        <f>SUM(GL105, -GL112)</f>
        <v>0</v>
      </c>
      <c r="GM116" s="6">
        <f>SUM(GM105, -GM112,)</f>
        <v>0</v>
      </c>
      <c r="GN116" s="6">
        <f>SUM(GN105, -GN112,)</f>
        <v>0</v>
      </c>
      <c r="GO116" s="6">
        <f>SUM(GO105, -GO112)</f>
        <v>0</v>
      </c>
      <c r="GP116" s="6">
        <f>SUM(GP105, -GP112)</f>
        <v>0</v>
      </c>
      <c r="GQ116" s="6">
        <f>SUM(GQ105, -GQ112)</f>
        <v>0</v>
      </c>
      <c r="GR116" s="6">
        <f>SUM(GR105, -GR112)</f>
        <v>0</v>
      </c>
      <c r="GS116" s="6">
        <f>SUM(GS105, -GS112,)</f>
        <v>0</v>
      </c>
      <c r="GT116" s="6">
        <f>SUM(GT105, -GT112,)</f>
        <v>0</v>
      </c>
      <c r="GU116" s="6">
        <f t="shared" ref="GU116:HA116" si="190">SUM(GU105, -GU112)</f>
        <v>0</v>
      </c>
      <c r="GV116" s="6">
        <f t="shared" si="190"/>
        <v>0</v>
      </c>
      <c r="GW116" s="6">
        <f t="shared" si="190"/>
        <v>0</v>
      </c>
      <c r="GX116" s="6">
        <f t="shared" si="190"/>
        <v>0</v>
      </c>
      <c r="GY116" s="6">
        <f t="shared" si="190"/>
        <v>0</v>
      </c>
      <c r="GZ116" s="6">
        <f t="shared" si="190"/>
        <v>0</v>
      </c>
      <c r="HA116" s="6">
        <f t="shared" si="190"/>
        <v>0</v>
      </c>
      <c r="HC116" s="6">
        <f>SUM(HC105, -HC112,)</f>
        <v>0</v>
      </c>
      <c r="HD116" s="6">
        <f>SUM(HD105, -HD112,)</f>
        <v>0</v>
      </c>
      <c r="HE116" s="6">
        <f>SUM(HE105, -HE112)</f>
        <v>0</v>
      </c>
      <c r="HF116" s="6">
        <f>SUM(HF105, -HF112)</f>
        <v>0</v>
      </c>
      <c r="HG116" s="6">
        <f>SUM(HG105, -HG112)</f>
        <v>0</v>
      </c>
      <c r="HH116" s="6">
        <f>SUM(HH105, -HH112)</f>
        <v>0</v>
      </c>
      <c r="HI116" s="6">
        <f>SUM(HI105, -HI112,)</f>
        <v>0</v>
      </c>
      <c r="HJ116" s="6">
        <f>SUM(HJ105, -HJ112,)</f>
        <v>0</v>
      </c>
      <c r="HK116" s="6">
        <f>SUM(HK105, -HK112)</f>
        <v>0</v>
      </c>
      <c r="HL116" s="6">
        <f>SUM(HL105, -HL112)</f>
        <v>0</v>
      </c>
      <c r="HM116" s="6">
        <f>SUM(HM105, -HM112)</f>
        <v>0</v>
      </c>
      <c r="HN116" s="6">
        <f>SUM(HN105, -HN112)</f>
        <v>0</v>
      </c>
      <c r="HO116" s="6">
        <f>SUM(HO105, -HO112,)</f>
        <v>0</v>
      </c>
      <c r="HP116" s="6">
        <f>SUM(HP105, -HP112,)</f>
        <v>0</v>
      </c>
      <c r="HQ116" s="6">
        <f>SUM(HQ105, -HQ112)</f>
        <v>0</v>
      </c>
      <c r="HR116" s="6">
        <f>SUM(HR105, -HR112)</f>
        <v>0</v>
      </c>
      <c r="HS116" s="6">
        <f>SUM(HS105, -HS112)</f>
        <v>0</v>
      </c>
      <c r="HT116" s="6">
        <f>SUM(HT105, -HT112)</f>
        <v>0</v>
      </c>
      <c r="HU116" s="6">
        <f>SUM(HU105, -HU112,)</f>
        <v>0</v>
      </c>
      <c r="HV116" s="6">
        <f>SUM(HV105, -HV112,)</f>
        <v>0</v>
      </c>
      <c r="HW116" s="6">
        <f>SUM(HW105, -HW112)</f>
        <v>0</v>
      </c>
      <c r="HX116" s="6">
        <f>SUM(HX105, -HX112)</f>
        <v>0</v>
      </c>
      <c r="HY116" s="6">
        <f>SUM(HY105, -HY112)</f>
        <v>0</v>
      </c>
      <c r="HZ116" s="6">
        <f>SUM(HZ105, -HZ112)</f>
        <v>0</v>
      </c>
      <c r="IA116" s="6">
        <f>SUM(IA105, -IA112,)</f>
        <v>0</v>
      </c>
      <c r="IB116" s="6">
        <f>SUM(IB105, -IB112,)</f>
        <v>0</v>
      </c>
      <c r="IC116" s="6">
        <f>SUM(IC105, -IC112)</f>
        <v>0</v>
      </c>
      <c r="ID116" s="6">
        <f>SUM(ID105, -ID112)</f>
        <v>0</v>
      </c>
      <c r="IE116" s="6">
        <f>SUM(IE105, -IE112)</f>
        <v>0</v>
      </c>
      <c r="IF116" s="6">
        <f>SUM(IF105, -IF112)</f>
        <v>0</v>
      </c>
      <c r="IG116" s="6">
        <f>SUM(IG105, -IG112,)</f>
        <v>0</v>
      </c>
      <c r="IH116" s="6">
        <f>SUM(IH105, -IH112,)</f>
        <v>0</v>
      </c>
      <c r="II116" s="6">
        <f>SUM(II105, -II112)</f>
        <v>0</v>
      </c>
      <c r="IJ116" s="6">
        <f>SUM(IJ105, -IJ112)</f>
        <v>0</v>
      </c>
      <c r="IK116" s="6">
        <f>SUM(IK105, -IK112)</f>
        <v>0</v>
      </c>
      <c r="IL116" s="6">
        <f>SUM(IL105, -IL112)</f>
        <v>0</v>
      </c>
      <c r="IM116" s="6">
        <f>SUM(IM105, -IM112,)</f>
        <v>0</v>
      </c>
      <c r="IN116" s="6">
        <f>SUM(IN105, -IN112,)</f>
        <v>0</v>
      </c>
      <c r="IO116" s="6">
        <f>SUM(IO105, -IO112)</f>
        <v>0</v>
      </c>
      <c r="IP116" s="6">
        <f>SUM(IP105, -IP112)</f>
        <v>0</v>
      </c>
      <c r="IQ116" s="6">
        <f>SUM(IQ105, -IQ112)</f>
        <v>0</v>
      </c>
      <c r="IR116" s="6">
        <f>SUM(IR105, -IR112)</f>
        <v>0</v>
      </c>
      <c r="IS116" s="6">
        <f>SUM(IS105, -IS112,)</f>
        <v>0</v>
      </c>
      <c r="IT116" s="6">
        <f>SUM(IT105, -IT112,)</f>
        <v>0</v>
      </c>
      <c r="IU116" s="6">
        <f>SUM(IU105, -IU112)</f>
        <v>0</v>
      </c>
      <c r="IV116" s="6">
        <f>SUM(IV105, -IV112)</f>
        <v>0</v>
      </c>
      <c r="IW116" s="6">
        <f>SUM(IW105, -IW112)</f>
        <v>0</v>
      </c>
      <c r="IX116" s="6">
        <f>SUM(IX105, -IX112)</f>
        <v>0</v>
      </c>
      <c r="IY116" s="6">
        <f>SUM(IY105, -IY112,)</f>
        <v>0</v>
      </c>
      <c r="IZ116" s="6">
        <f>SUM(IZ105, -IZ112,)</f>
        <v>0</v>
      </c>
      <c r="JA116" s="6">
        <f>SUM(JA105, -JA112)</f>
        <v>0</v>
      </c>
      <c r="JB116" s="6">
        <f>SUM(JB105, -JB112)</f>
        <v>0</v>
      </c>
      <c r="JC116" s="6">
        <f>SUM(JC105, -JC112)</f>
        <v>0</v>
      </c>
      <c r="JD116" s="6">
        <f>SUM(JD105, -JD112)</f>
        <v>0</v>
      </c>
      <c r="JE116" s="6">
        <f>SUM(JE105, -JE112,)</f>
        <v>0</v>
      </c>
      <c r="JF116" s="6">
        <f>SUM(JF105, -JF112,)</f>
        <v>0</v>
      </c>
      <c r="JG116" s="6">
        <f>SUM(JG105, -JG112)</f>
        <v>0</v>
      </c>
      <c r="JH116" s="6">
        <f>SUM(JH105, -JH112)</f>
        <v>0</v>
      </c>
      <c r="JI116" s="6">
        <f>SUM(JI105, -JI112)</f>
        <v>0</v>
      </c>
      <c r="JJ116" s="6">
        <f>SUM(JJ105, -JJ112)</f>
        <v>0</v>
      </c>
      <c r="JK116" s="6">
        <f>SUM(JK105, -JK112,)</f>
        <v>0</v>
      </c>
      <c r="JL116" s="6">
        <f>SUM(JL105, -JL112,)</f>
        <v>0</v>
      </c>
      <c r="JM116" s="6">
        <f t="shared" ref="JM116:JS116" si="191">SUM(JM105, -JM112)</f>
        <v>0</v>
      </c>
      <c r="JN116" s="6">
        <f t="shared" si="191"/>
        <v>0</v>
      </c>
      <c r="JO116" s="6">
        <f t="shared" si="191"/>
        <v>0</v>
      </c>
      <c r="JP116" s="6">
        <f t="shared" si="191"/>
        <v>0</v>
      </c>
      <c r="JQ116" s="6">
        <f t="shared" si="191"/>
        <v>0</v>
      </c>
      <c r="JR116" s="6">
        <f t="shared" si="191"/>
        <v>0</v>
      </c>
      <c r="JS116" s="6">
        <f t="shared" si="191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58" t="s">
        <v>36</v>
      </c>
      <c r="ER117" s="117" t="s">
        <v>68</v>
      </c>
      <c r="ES117" s="186" t="s">
        <v>64</v>
      </c>
      <c r="ET117" s="163" t="s">
        <v>40</v>
      </c>
      <c r="EU117" s="117" t="s">
        <v>68</v>
      </c>
      <c r="EV117" s="184" t="s">
        <v>57</v>
      </c>
      <c r="EW117" s="200" t="s">
        <v>68</v>
      </c>
      <c r="EX117" s="168" t="s">
        <v>68</v>
      </c>
      <c r="EY117" s="182" t="s">
        <v>40</v>
      </c>
      <c r="EZ117" s="200" t="s">
        <v>68</v>
      </c>
      <c r="FA117" s="168" t="s">
        <v>68</v>
      </c>
      <c r="FB117" s="177" t="s">
        <v>65</v>
      </c>
      <c r="FC117" s="168" t="s">
        <v>68</v>
      </c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44">
        <f>SUM(EQ55, -EQ56)</f>
        <v>1.8199999999999997E-2</v>
      </c>
      <c r="ER118" s="116">
        <f>SUM(ER52, -ER53)</f>
        <v>2.86E-2</v>
      </c>
      <c r="ES118" s="179">
        <f>SUM(ES53, -ES54)</f>
        <v>1.8299999999999997E-2</v>
      </c>
      <c r="ET118" s="146">
        <f>SUM(ET54, -ET55)</f>
        <v>3.27E-2</v>
      </c>
      <c r="EU118" s="116">
        <f>SUM(EU52, -EU53)</f>
        <v>1.7699999999999994E-2</v>
      </c>
      <c r="EV118" s="176">
        <f>SUM(EV57, -EV58)</f>
        <v>1.0199999999999987E-2</v>
      </c>
      <c r="EW118" s="144">
        <f>SUM(EW52, -EW53)</f>
        <v>1.7100000000000004E-2</v>
      </c>
      <c r="EX118" s="116">
        <f>SUM(EX52, -EX53)</f>
        <v>1.2499999999999997E-2</v>
      </c>
      <c r="EY118" s="179">
        <f>SUM(EY54, -EY55)</f>
        <v>1.1099999999999999E-2</v>
      </c>
      <c r="EZ118" s="144">
        <f>SUM(EZ52, -EZ53)</f>
        <v>2.6000000000000051E-3</v>
      </c>
      <c r="FA118" s="116">
        <f>SUM(FA52, -FA53)</f>
        <v>3.2699999999999993E-2</v>
      </c>
      <c r="FB118" s="179">
        <f>SUM(FB53, -FB54)</f>
        <v>3.9100000000000003E-2</v>
      </c>
      <c r="FC118" s="116">
        <f>SUM(FC52, -FC53)</f>
        <v>4.0099999999999997E-2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200" t="s">
        <v>64</v>
      </c>
      <c r="ER119" s="168" t="s">
        <v>64</v>
      </c>
      <c r="ES119" s="177" t="s">
        <v>68</v>
      </c>
      <c r="ET119" s="156" t="s">
        <v>57</v>
      </c>
      <c r="EU119" s="121" t="s">
        <v>57</v>
      </c>
      <c r="EV119" s="186" t="s">
        <v>68</v>
      </c>
      <c r="EW119" s="156" t="s">
        <v>57</v>
      </c>
      <c r="EX119" s="114" t="s">
        <v>57</v>
      </c>
      <c r="EY119" s="177" t="s">
        <v>68</v>
      </c>
      <c r="EZ119" s="163" t="s">
        <v>40</v>
      </c>
      <c r="FA119" s="123" t="s">
        <v>40</v>
      </c>
      <c r="FB119" s="186" t="s">
        <v>68</v>
      </c>
      <c r="FC119" s="117" t="s">
        <v>65</v>
      </c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192">SUM(AM56, -AM57)</f>
        <v>1.6199999999999992E-2</v>
      </c>
      <c r="AN120" s="246">
        <f t="shared" si="192"/>
        <v>1.1999999999999927E-3</v>
      </c>
      <c r="AO120" s="247">
        <f t="shared" si="192"/>
        <v>1.1200000000000002E-2</v>
      </c>
      <c r="AP120" s="273">
        <f t="shared" si="192"/>
        <v>5.3999999999999881E-3</v>
      </c>
      <c r="AQ120" s="246">
        <f t="shared" si="192"/>
        <v>8.3000000000000018E-3</v>
      </c>
      <c r="AR120" s="247">
        <f t="shared" si="192"/>
        <v>1.1000000000000038E-3</v>
      </c>
      <c r="AS120" s="273">
        <f t="shared" si="192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193">SUM(CR53, -CR54)</f>
        <v>6.6999999999999976E-3</v>
      </c>
      <c r="CS120" s="178">
        <f t="shared" si="193"/>
        <v>9.099999999999997E-3</v>
      </c>
      <c r="CT120" s="166">
        <f t="shared" si="193"/>
        <v>3.4000000000000002E-3</v>
      </c>
      <c r="CU120" s="208">
        <f t="shared" si="193"/>
        <v>1.0500000000000009E-2</v>
      </c>
      <c r="CV120" s="187">
        <f t="shared" si="193"/>
        <v>1.2800000000000006E-2</v>
      </c>
      <c r="CW120" s="166">
        <f t="shared" si="193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48">
        <f>SUM(EQ53, -EQ54)</f>
        <v>1.67E-2</v>
      </c>
      <c r="ER120" s="118">
        <f>SUM(ER53, -ER54)</f>
        <v>2.3199999999999998E-2</v>
      </c>
      <c r="ES120" s="187">
        <f>SUM(ES52, -ES53)</f>
        <v>1.6500000000000001E-2</v>
      </c>
      <c r="ET120" s="166">
        <f>SUM(ET57, -ET58)</f>
        <v>1.1199999999999988E-2</v>
      </c>
      <c r="EU120" s="208">
        <f>SUM(EU57, -EU58)</f>
        <v>1.4600000000000002E-2</v>
      </c>
      <c r="EV120" s="187">
        <f>SUM(EV52, -EV53)</f>
        <v>3.0999999999999917E-3</v>
      </c>
      <c r="EW120" s="166">
        <f>SUM(EW57, -EW58)</f>
        <v>1.2999999999999984E-2</v>
      </c>
      <c r="EX120" s="208">
        <f>SUM(EX57, -EX58)</f>
        <v>5.9999999999998943E-4</v>
      </c>
      <c r="EY120" s="187">
        <f>SUM(EY52, -EY53)</f>
        <v>4.6999999999999958E-3</v>
      </c>
      <c r="EZ120" s="148">
        <f>SUM(EZ54, -EZ55)</f>
        <v>5.9999999999999984E-4</v>
      </c>
      <c r="FA120" s="118">
        <f>SUM(FA54, -FA55)</f>
        <v>2.6200000000000001E-2</v>
      </c>
      <c r="FB120" s="187">
        <f>SUM(FB52, -FB53)</f>
        <v>3.3399999999999999E-2</v>
      </c>
      <c r="FC120" s="120">
        <f>SUM(FC53, -FC54)</f>
        <v>3.6000000000000004E-2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7">
        <v>5.5300000000000002E-2</v>
      </c>
      <c r="ES124" s="7">
        <v>8.1799999999999998E-2</v>
      </c>
      <c r="ET124" s="35">
        <v>7.0599999999999996E-2</v>
      </c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48">
        <v>2.1399999999999999E-2</v>
      </c>
      <c r="ES125" s="48">
        <v>6.08E-2</v>
      </c>
      <c r="ET125" s="48">
        <v>6.7199999999999996E-2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R126" s="35">
        <v>0.02</v>
      </c>
      <c r="ES126" s="35">
        <v>3.0800000000000001E-2</v>
      </c>
      <c r="ET126" s="7">
        <v>6.2E-2</v>
      </c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16">
        <v>1.6E-2</v>
      </c>
      <c r="ES127" s="31">
        <v>-4.7000000000000002E-3</v>
      </c>
      <c r="ET127" s="31">
        <v>1.04E-2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s="22">
        <v>1.2800000000000001E-2</v>
      </c>
      <c r="ES128" s="22">
        <v>-1.35E-2</v>
      </c>
      <c r="ET128" s="92">
        <v>-1.9E-2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92">
        <v>-6.9999999999999999E-4</v>
      </c>
      <c r="ES129" s="92">
        <v>-2.5600000000000001E-2</v>
      </c>
      <c r="ET129" s="16">
        <v>-2.5899999999999999E-2</v>
      </c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31">
        <v>-1.32E-2</v>
      </c>
      <c r="ES130" s="16">
        <v>-3.6600000000000001E-2</v>
      </c>
      <c r="ET130" s="22">
        <v>-7.3999999999999996E-2</v>
      </c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41">
        <v>-0.1116</v>
      </c>
      <c r="ES131" s="41">
        <v>-9.2999999999999999E-2</v>
      </c>
      <c r="ET131" s="41">
        <v>-9.1300000000000006E-2</v>
      </c>
      <c r="EU131" s="6" t="s">
        <v>62</v>
      </c>
      <c r="EV131" s="10" t="s">
        <v>62</v>
      </c>
      <c r="EW131" s="10" t="s">
        <v>62</v>
      </c>
      <c r="EX131" s="10"/>
      <c r="EY131" s="10" t="s">
        <v>62</v>
      </c>
      <c r="EZ131" s="6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252"/>
      <c r="EO133" s="69">
        <v>43528</v>
      </c>
      <c r="EP133" s="297"/>
      <c r="EQ133" s="252"/>
      <c r="ER133" s="69">
        <v>43529</v>
      </c>
      <c r="ES133" s="254"/>
      <c r="ET133" s="252"/>
      <c r="EU133" s="69">
        <v>43530</v>
      </c>
      <c r="EV133" s="302"/>
      <c r="EW133" s="252"/>
      <c r="EX133" s="69">
        <v>43531</v>
      </c>
      <c r="EY133" s="253"/>
      <c r="EZ133" s="252"/>
      <c r="FA133" s="69">
        <v>43532</v>
      </c>
      <c r="FB133" s="357" t="s">
        <v>77</v>
      </c>
      <c r="FC133" s="278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125" t="s">
        <v>78</v>
      </c>
      <c r="ER134" s="56" t="s">
        <v>79</v>
      </c>
      <c r="ES134" s="126" t="s">
        <v>80</v>
      </c>
      <c r="ET134" s="125" t="s">
        <v>78</v>
      </c>
      <c r="EU134" s="56" t="s">
        <v>79</v>
      </c>
      <c r="EV134" s="126" t="s">
        <v>80</v>
      </c>
      <c r="EW134" s="125" t="s">
        <v>78</v>
      </c>
      <c r="EX134" s="56" t="s">
        <v>79</v>
      </c>
      <c r="EY134" s="126" t="s">
        <v>80</v>
      </c>
      <c r="EZ134" s="125" t="s">
        <v>78</v>
      </c>
      <c r="FA134" s="56" t="s">
        <v>79</v>
      </c>
      <c r="FB134" s="126" t="s">
        <v>80</v>
      </c>
      <c r="FC134" s="26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27" t="s">
        <v>81</v>
      </c>
      <c r="ER135" s="55" t="s">
        <v>82</v>
      </c>
      <c r="ES135" s="128" t="s">
        <v>83</v>
      </c>
      <c r="ET135" s="127" t="s">
        <v>81</v>
      </c>
      <c r="EU135" s="55" t="s">
        <v>82</v>
      </c>
      <c r="EV135" s="128" t="s">
        <v>83</v>
      </c>
      <c r="EW135" s="127" t="s">
        <v>81</v>
      </c>
      <c r="EX135" s="55" t="s">
        <v>82</v>
      </c>
      <c r="EY135" s="128" t="s">
        <v>83</v>
      </c>
      <c r="EZ135" s="127" t="s">
        <v>81</v>
      </c>
      <c r="FA135" s="55" t="s">
        <v>82</v>
      </c>
      <c r="FB135" s="128" t="s">
        <v>83</v>
      </c>
      <c r="FC135" s="104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33">
        <v>3.3000000000000002E-2</v>
      </c>
      <c r="ER136" s="7">
        <v>3.8600000000000002E-2</v>
      </c>
      <c r="ES136" s="88">
        <v>3.6799999999999999E-2</v>
      </c>
      <c r="ET136" s="133">
        <v>5.0700000000000002E-2</v>
      </c>
      <c r="EU136" s="7">
        <v>5.2600000000000001E-2</v>
      </c>
      <c r="EV136" s="88">
        <v>5.5300000000000002E-2</v>
      </c>
      <c r="EW136" s="133">
        <v>5.16E-2</v>
      </c>
      <c r="EX136" s="7">
        <v>5.4699999999999999E-2</v>
      </c>
      <c r="EY136" s="88">
        <v>8.1799999999999998E-2</v>
      </c>
      <c r="EZ136" s="130">
        <v>9.0999999999999998E-2</v>
      </c>
      <c r="FA136" s="48">
        <v>7.6700000000000004E-2</v>
      </c>
      <c r="FB136" s="89">
        <v>7.0599999999999996E-2</v>
      </c>
      <c r="FC136" s="111">
        <v>7.5300000000000006E-2</v>
      </c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37">
        <v>2.1000000000000001E-2</v>
      </c>
      <c r="ER137" s="35">
        <v>2.87E-2</v>
      </c>
      <c r="ES137" s="89">
        <v>3.4799999999999998E-2</v>
      </c>
      <c r="ET137" s="137">
        <v>2.4E-2</v>
      </c>
      <c r="EU137" s="35">
        <v>2.75E-2</v>
      </c>
      <c r="EV137" s="85">
        <v>2.1399999999999999E-2</v>
      </c>
      <c r="EW137" s="137">
        <v>3.1899999999999998E-2</v>
      </c>
      <c r="EX137" s="35">
        <v>0.04</v>
      </c>
      <c r="EY137" s="85">
        <v>6.08E-2</v>
      </c>
      <c r="EZ137" s="133">
        <v>7.2900000000000006E-2</v>
      </c>
      <c r="FA137" s="7">
        <v>6.93E-2</v>
      </c>
      <c r="FB137" s="85">
        <v>6.7199999999999996E-2</v>
      </c>
      <c r="FC137" s="105">
        <v>6.7599999999999993E-2</v>
      </c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35">
        <v>1.66E-2</v>
      </c>
      <c r="ER138" s="31">
        <v>1.78E-2</v>
      </c>
      <c r="ES138" s="91">
        <v>2.8799999999999999E-2</v>
      </c>
      <c r="ET138" s="130">
        <v>1.55E-2</v>
      </c>
      <c r="EU138" s="48">
        <v>1.52E-2</v>
      </c>
      <c r="EV138" s="89">
        <v>0.02</v>
      </c>
      <c r="EW138" s="130">
        <v>1.7999999999999999E-2</v>
      </c>
      <c r="EX138" s="48">
        <v>2.1999999999999999E-2</v>
      </c>
      <c r="EY138" s="89">
        <v>3.0800000000000001E-2</v>
      </c>
      <c r="EZ138" s="137">
        <v>2.9899999999999999E-2</v>
      </c>
      <c r="FA138" s="35">
        <v>5.5500000000000001E-2</v>
      </c>
      <c r="FB138" s="88">
        <v>6.2E-2</v>
      </c>
      <c r="FC138" s="107">
        <v>6.4500000000000002E-2</v>
      </c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32">
        <v>1.5900000000000001E-2</v>
      </c>
      <c r="ER139" s="92">
        <v>1.4500000000000001E-2</v>
      </c>
      <c r="ES139" s="87">
        <v>-1.1000000000000001E-3</v>
      </c>
      <c r="ET139" s="131">
        <v>7.1000000000000004E-3</v>
      </c>
      <c r="EU139" s="16">
        <v>1.04E-2</v>
      </c>
      <c r="EV139" s="136">
        <v>1.6E-2</v>
      </c>
      <c r="EW139" s="131">
        <v>1.4200000000000001E-2</v>
      </c>
      <c r="EX139" s="16">
        <v>6.6E-3</v>
      </c>
      <c r="EY139" s="91">
        <v>-4.7000000000000002E-3</v>
      </c>
      <c r="EZ139" s="134">
        <v>-1.72E-2</v>
      </c>
      <c r="FA139" s="31">
        <v>-2.0999999999999999E-3</v>
      </c>
      <c r="FB139" s="91">
        <v>1.04E-2</v>
      </c>
      <c r="FC139" s="110">
        <v>1.15E-2</v>
      </c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31">
        <v>4.7999999999999996E-3</v>
      </c>
      <c r="ER140" s="16">
        <v>1.26E-2</v>
      </c>
      <c r="ES140" s="136">
        <v>-3.3E-3</v>
      </c>
      <c r="ET140" s="132">
        <v>-5.5999999999999999E-3</v>
      </c>
      <c r="EU140" s="92">
        <v>-2.5000000000000001E-3</v>
      </c>
      <c r="EV140" s="87">
        <v>1.2800000000000001E-2</v>
      </c>
      <c r="EW140" s="134">
        <v>6.4000000000000003E-3</v>
      </c>
      <c r="EX140" s="31">
        <v>2.5000000000000001E-3</v>
      </c>
      <c r="EY140" s="87">
        <v>-1.35E-2</v>
      </c>
      <c r="EZ140" s="132">
        <v>-1.8700000000000001E-2</v>
      </c>
      <c r="FA140" s="92">
        <v>-2.3900000000000001E-2</v>
      </c>
      <c r="FB140" s="86">
        <v>-1.9E-2</v>
      </c>
      <c r="FC140" s="109">
        <v>-1.52E-2</v>
      </c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30">
        <v>-1.0699999999999999E-2</v>
      </c>
      <c r="ER141" s="48">
        <v>-7.4000000000000003E-3</v>
      </c>
      <c r="ES141" s="85">
        <v>-5.5999999999999999E-3</v>
      </c>
      <c r="ET141" s="134">
        <v>-6.4999999999999997E-3</v>
      </c>
      <c r="EU141" s="22">
        <v>-6.6E-3</v>
      </c>
      <c r="EV141" s="86">
        <v>-6.9999999999999999E-4</v>
      </c>
      <c r="EW141" s="132">
        <v>-1.2999999999999999E-3</v>
      </c>
      <c r="EX141" s="92">
        <v>-1.09E-2</v>
      </c>
      <c r="EY141" s="86">
        <v>-2.5600000000000001E-2</v>
      </c>
      <c r="EZ141" s="135">
        <v>-2.41E-2</v>
      </c>
      <c r="FA141" s="16">
        <v>-2.8199999999999999E-2</v>
      </c>
      <c r="FB141" s="136">
        <v>-2.5899999999999999E-2</v>
      </c>
      <c r="FC141" s="108">
        <v>-2.0899999999999998E-2</v>
      </c>
      <c r="FD141" s="92"/>
      <c r="FE141" s="92"/>
      <c r="FF141" s="92"/>
      <c r="FG141" s="92"/>
      <c r="FH141" s="92"/>
      <c r="FI141" s="92"/>
      <c r="FJ141" s="92"/>
      <c r="FK141" s="92"/>
      <c r="FL141" s="92"/>
      <c r="FM141" s="92"/>
      <c r="FN141" s="92"/>
      <c r="FO141" s="92"/>
      <c r="FP141" s="92"/>
      <c r="FQ141" s="92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34">
        <v>-1.15E-2</v>
      </c>
      <c r="ER142" s="22">
        <v>-3.3599999999999998E-2</v>
      </c>
      <c r="ES142" s="86">
        <v>-1.32E-2</v>
      </c>
      <c r="ET142" s="135">
        <v>-1.4200000000000001E-2</v>
      </c>
      <c r="EU142" s="31">
        <v>-1.3299999999999999E-2</v>
      </c>
      <c r="EV142" s="91">
        <v>-1.32E-2</v>
      </c>
      <c r="EW142" s="135">
        <v>-7.1000000000000004E-3</v>
      </c>
      <c r="EX142" s="22">
        <v>-1.3899999999999999E-2</v>
      </c>
      <c r="EY142" s="136">
        <v>-3.6600000000000001E-2</v>
      </c>
      <c r="EZ142" s="131">
        <v>-3.2599999999999997E-2</v>
      </c>
      <c r="FA142" s="22">
        <v>-4.1599999999999998E-2</v>
      </c>
      <c r="FB142" s="87">
        <v>-7.3999999999999996E-2</v>
      </c>
      <c r="FC142" s="112">
        <v>-8.9499999999999996E-2</v>
      </c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29">
        <v>-6.9099999999999995E-2</v>
      </c>
      <c r="ER143" s="41">
        <v>-7.1199999999999999E-2</v>
      </c>
      <c r="ES143" s="90">
        <v>-7.7200000000000005E-2</v>
      </c>
      <c r="ET143" s="129">
        <v>-7.0999999999999994E-2</v>
      </c>
      <c r="EU143" s="41">
        <v>-8.3299999999999999E-2</v>
      </c>
      <c r="EV143" s="90">
        <v>-0.1116</v>
      </c>
      <c r="EW143" s="129">
        <v>-0.1137</v>
      </c>
      <c r="EX143" s="41">
        <v>-0.10100000000000001</v>
      </c>
      <c r="EY143" s="90">
        <v>-9.2999999999999999E-2</v>
      </c>
      <c r="EZ143" s="129">
        <v>-0.1012</v>
      </c>
      <c r="FA143" s="41">
        <v>-0.1057</v>
      </c>
      <c r="FB143" s="90">
        <v>-9.1300000000000006E-2</v>
      </c>
      <c r="FC143" s="106">
        <v>-9.3299999999999994E-2</v>
      </c>
      <c r="FD143" s="41"/>
      <c r="FE143" s="41"/>
      <c r="FF143" s="41"/>
      <c r="FG143" s="41"/>
      <c r="FH143" s="41"/>
      <c r="FI143" s="41"/>
      <c r="FJ143" s="41"/>
      <c r="FK143" s="41"/>
      <c r="FL143" s="41"/>
      <c r="FM143" s="41"/>
      <c r="FN143" s="41"/>
      <c r="FO143" s="41"/>
      <c r="FP143" s="41"/>
      <c r="FQ143" s="41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11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5">
        <v>1.43E-2</v>
      </c>
      <c r="ER145" s="244">
        <v>1.9900000000000001E-2</v>
      </c>
      <c r="ES145" s="210">
        <v>3.2500000000000001E-2</v>
      </c>
      <c r="ET145" s="215">
        <v>2.1100000000000001E-2</v>
      </c>
      <c r="EU145" s="216">
        <v>3.5000000000000001E-3</v>
      </c>
      <c r="EV145" s="210">
        <v>1.9400000000000001E-2</v>
      </c>
      <c r="EW145" s="214">
        <v>1.1900000000000001E-2</v>
      </c>
      <c r="EX145" s="240">
        <v>1.2699999999999999E-2</v>
      </c>
      <c r="EY145" s="203">
        <v>3.8800000000000001E-2</v>
      </c>
      <c r="EZ145" s="215">
        <v>3.0200000000000001E-2</v>
      </c>
      <c r="FA145" s="216">
        <v>2.5600000000000001E-2</v>
      </c>
      <c r="FB145" s="222">
        <v>1.5100000000000001E-2</v>
      </c>
      <c r="FC145" s="217">
        <v>1.0699999999999999E-2</v>
      </c>
      <c r="FD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4">
        <v>-2.2100000000000002E-2</v>
      </c>
      <c r="ER146" s="209">
        <v>-2.2100000000000002E-2</v>
      </c>
      <c r="ES146" s="242">
        <v>-2.7699999999999999E-2</v>
      </c>
      <c r="ET146" s="212">
        <v>-4.2999999999999997E-2</v>
      </c>
      <c r="EU146" s="240">
        <v>-1.23E-2</v>
      </c>
      <c r="EV146" s="204">
        <v>-2.8299999999999999E-2</v>
      </c>
      <c r="EW146" s="267">
        <v>-6.4000000000000003E-3</v>
      </c>
      <c r="EX146" s="209">
        <v>-2.0299999999999999E-2</v>
      </c>
      <c r="EY146" s="205">
        <v>-4.3200000000000002E-2</v>
      </c>
      <c r="EZ146" s="212">
        <v>-1.9400000000000001E-2</v>
      </c>
      <c r="FA146" s="209">
        <v>-2.4400000000000002E-2</v>
      </c>
      <c r="FB146" s="210">
        <v>-3.2399999999999998E-2</v>
      </c>
      <c r="FC146" s="209">
        <v>-1.55E-2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Q147" s="138"/>
      <c r="ER147" s="139"/>
      <c r="ES147" s="210">
        <v>1.8700000000000001E-2</v>
      </c>
      <c r="ET147" s="138"/>
      <c r="EU147" s="139"/>
      <c r="EV147" s="203">
        <v>2.7E-2</v>
      </c>
      <c r="EW147" s="138"/>
      <c r="EX147" s="139"/>
      <c r="EY147" s="203">
        <v>3.9399999999999998E-2</v>
      </c>
      <c r="EZ147" s="138"/>
      <c r="FA147" s="139"/>
      <c r="FB147" s="222">
        <v>3.9800000000000002E-2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s="138" t="s">
        <v>62</v>
      </c>
      <c r="ER148" s="139" t="s">
        <v>62</v>
      </c>
      <c r="ES148" s="242">
        <v>-2.64E-2</v>
      </c>
      <c r="ET148" s="138" t="s">
        <v>62</v>
      </c>
      <c r="EU148" s="139" t="s">
        <v>62</v>
      </c>
      <c r="EV148" s="221">
        <v>-4.2000000000000003E-2</v>
      </c>
      <c r="EW148" s="138" t="s">
        <v>62</v>
      </c>
      <c r="EX148" s="139" t="s">
        <v>62</v>
      </c>
      <c r="EY148" s="205">
        <v>-5.2600000000000001E-2</v>
      </c>
      <c r="EZ148" s="138" t="s">
        <v>62</v>
      </c>
      <c r="FA148" s="139" t="s">
        <v>62</v>
      </c>
      <c r="FB148" s="210">
        <v>-6.0499999999999998E-2</v>
      </c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61">
        <v>1.3334999999999999</v>
      </c>
      <c r="ER149" s="257">
        <v>1.3344</v>
      </c>
      <c r="ES149" s="262">
        <v>1.3351</v>
      </c>
      <c r="ET149" s="261">
        <v>1.3360000000000001</v>
      </c>
      <c r="EU149" s="257">
        <v>1.3384</v>
      </c>
      <c r="EV149" s="262">
        <v>1.3441000000000001</v>
      </c>
      <c r="EW149" s="261">
        <v>1.3435999999999999</v>
      </c>
      <c r="EX149" s="257">
        <v>1.3420000000000001</v>
      </c>
      <c r="EY149" s="262">
        <v>1.3455999999999999</v>
      </c>
      <c r="EZ149" s="261">
        <v>82.52</v>
      </c>
      <c r="FA149" s="257">
        <v>82.65</v>
      </c>
      <c r="FB149" s="262">
        <v>0.91279999999999994</v>
      </c>
      <c r="FC149" s="257">
        <v>0.9133</v>
      </c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58" t="s">
        <v>42</v>
      </c>
      <c r="ER150" s="119" t="s">
        <v>42</v>
      </c>
      <c r="ES150" s="180" t="s">
        <v>42</v>
      </c>
      <c r="ET150" s="158" t="s">
        <v>42</v>
      </c>
      <c r="EU150" s="119" t="s">
        <v>42</v>
      </c>
      <c r="EV150" s="180" t="s">
        <v>42</v>
      </c>
      <c r="EW150" s="158" t="s">
        <v>42</v>
      </c>
      <c r="EX150" s="119" t="s">
        <v>42</v>
      </c>
      <c r="EY150" s="180" t="s">
        <v>42</v>
      </c>
      <c r="EZ150" s="152" t="s">
        <v>70</v>
      </c>
      <c r="FA150" s="114" t="s">
        <v>70</v>
      </c>
      <c r="FB150" s="186" t="s">
        <v>68</v>
      </c>
      <c r="FC150" s="168" t="s">
        <v>68</v>
      </c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194">SUM(BS136, -BS143)</f>
        <v>3.2199999999999999E-2</v>
      </c>
      <c r="BT151" s="120">
        <f t="shared" si="194"/>
        <v>4.6799999999999994E-2</v>
      </c>
      <c r="BU151" s="179">
        <f t="shared" si="194"/>
        <v>6.4299999999999996E-2</v>
      </c>
      <c r="BV151" s="146">
        <f t="shared" si="194"/>
        <v>8.9200000000000002E-2</v>
      </c>
      <c r="BW151" s="120">
        <f t="shared" si="194"/>
        <v>8.8700000000000001E-2</v>
      </c>
      <c r="BX151" s="179">
        <f t="shared" si="194"/>
        <v>8.77E-2</v>
      </c>
      <c r="BY151" s="224">
        <f t="shared" si="194"/>
        <v>8.2400000000000001E-2</v>
      </c>
      <c r="BZ151" s="15">
        <f t="shared" si="194"/>
        <v>9.1600000000000001E-2</v>
      </c>
      <c r="CA151" s="151">
        <f t="shared" si="194"/>
        <v>9.0400000000000008E-2</v>
      </c>
      <c r="CB151" s="146">
        <f t="shared" si="194"/>
        <v>0.15129999999999999</v>
      </c>
      <c r="CC151" s="120">
        <f t="shared" si="194"/>
        <v>0.15250000000000002</v>
      </c>
      <c r="CD151" s="179">
        <f t="shared" si="194"/>
        <v>0.184</v>
      </c>
      <c r="CE151" s="146">
        <f t="shared" si="194"/>
        <v>0.1986</v>
      </c>
      <c r="CF151" s="120">
        <f t="shared" si="194"/>
        <v>0.18729999999999999</v>
      </c>
      <c r="CG151" s="179">
        <f t="shared" si="194"/>
        <v>0.19839999999999999</v>
      </c>
      <c r="CH151" s="146">
        <f t="shared" si="194"/>
        <v>0.20330000000000001</v>
      </c>
      <c r="CI151" s="120">
        <f t="shared" si="194"/>
        <v>0.2079</v>
      </c>
      <c r="CJ151" s="179">
        <f t="shared" si="194"/>
        <v>0.20080000000000001</v>
      </c>
      <c r="CK151" s="146">
        <f t="shared" si="194"/>
        <v>0.1918</v>
      </c>
      <c r="CL151" s="120">
        <f>SUM(CL136, -CL143)</f>
        <v>0.21650000000000003</v>
      </c>
      <c r="CM151" s="179">
        <f>SUM(CM136, -CM143)</f>
        <v>0.22700000000000001</v>
      </c>
      <c r="CN151" s="146">
        <f t="shared" ref="CN151:CW151" si="195">SUM(CN136, -CN143)</f>
        <v>0.214</v>
      </c>
      <c r="CO151" s="120">
        <f t="shared" si="195"/>
        <v>0.21229999999999999</v>
      </c>
      <c r="CP151" s="179">
        <f t="shared" si="195"/>
        <v>0.2079</v>
      </c>
      <c r="CQ151" s="146">
        <f t="shared" si="195"/>
        <v>0.1575</v>
      </c>
      <c r="CR151" s="120">
        <f t="shared" si="195"/>
        <v>0.1694</v>
      </c>
      <c r="CS151" s="179">
        <f t="shared" si="195"/>
        <v>0.1953</v>
      </c>
      <c r="CT151" s="144">
        <f t="shared" si="195"/>
        <v>0.17520000000000002</v>
      </c>
      <c r="CU151" s="120">
        <f t="shared" si="195"/>
        <v>0.1759</v>
      </c>
      <c r="CV151" s="179">
        <f t="shared" si="195"/>
        <v>0.1782</v>
      </c>
      <c r="CW151" s="146">
        <f t="shared" si="195"/>
        <v>0.19940000000000002</v>
      </c>
      <c r="CX151" s="120">
        <f>SUM(CX136, -CX143)</f>
        <v>0.1694</v>
      </c>
      <c r="CY151" s="179">
        <f>SUM(CY136, -CY143)</f>
        <v>0.13890000000000002</v>
      </c>
      <c r="CZ151" s="144">
        <f t="shared" ref="CZ151:DN151" si="196">SUM(CZ136, -CZ143)</f>
        <v>0.14529999999999998</v>
      </c>
      <c r="DA151" s="116">
        <f t="shared" si="196"/>
        <v>0.14479999999999998</v>
      </c>
      <c r="DB151" s="179">
        <f t="shared" si="196"/>
        <v>0.14679999999999999</v>
      </c>
      <c r="DC151" s="146">
        <f t="shared" si="196"/>
        <v>0.1696</v>
      </c>
      <c r="DD151" s="120">
        <f t="shared" si="196"/>
        <v>0.17349999999999999</v>
      </c>
      <c r="DE151" s="176">
        <f t="shared" si="196"/>
        <v>0.1449</v>
      </c>
      <c r="DF151" s="144">
        <f t="shared" si="196"/>
        <v>0.16470000000000001</v>
      </c>
      <c r="DG151" s="116">
        <f t="shared" si="196"/>
        <v>0.15709999999999999</v>
      </c>
      <c r="DH151" s="176">
        <f t="shared" si="196"/>
        <v>0.16420000000000001</v>
      </c>
      <c r="DI151" s="146">
        <f t="shared" si="196"/>
        <v>0.16120000000000001</v>
      </c>
      <c r="DJ151" s="116">
        <f t="shared" si="196"/>
        <v>0.17860000000000001</v>
      </c>
      <c r="DK151" s="179">
        <f t="shared" si="196"/>
        <v>0.19020000000000001</v>
      </c>
      <c r="DL151" s="120">
        <f t="shared" si="196"/>
        <v>0.1643</v>
      </c>
      <c r="DM151" s="116">
        <f t="shared" si="196"/>
        <v>0.1678</v>
      </c>
      <c r="DN151" s="335">
        <f t="shared" si="196"/>
        <v>0.1502</v>
      </c>
      <c r="DO151" s="346">
        <f>SUM(DO136, -DO143,)</f>
        <v>0</v>
      </c>
      <c r="DP151" s="115">
        <f t="shared" ref="DP151:DZ151" si="197">SUM(DP136, -DP143)</f>
        <v>0.17080000000000001</v>
      </c>
      <c r="DQ151" s="175">
        <f t="shared" si="197"/>
        <v>0.19900000000000001</v>
      </c>
      <c r="DR151" s="153">
        <f t="shared" si="197"/>
        <v>0.2175</v>
      </c>
      <c r="DS151" s="115">
        <f t="shared" si="197"/>
        <v>0.25130000000000002</v>
      </c>
      <c r="DT151" s="175">
        <f t="shared" si="197"/>
        <v>0.25900000000000001</v>
      </c>
      <c r="DU151" s="153">
        <f t="shared" si="197"/>
        <v>0.25219999999999998</v>
      </c>
      <c r="DV151" s="115">
        <f t="shared" si="197"/>
        <v>0.30459999999999998</v>
      </c>
      <c r="DW151" s="175">
        <f t="shared" si="197"/>
        <v>0.32619999999999999</v>
      </c>
      <c r="DX151" s="115">
        <f t="shared" si="197"/>
        <v>0.29630000000000001</v>
      </c>
      <c r="DY151" s="115">
        <f t="shared" si="197"/>
        <v>0.30780000000000002</v>
      </c>
      <c r="DZ151" s="115">
        <f t="shared" si="197"/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198">SUM(EC136, -EC143)</f>
        <v>0</v>
      </c>
      <c r="ED151" s="6">
        <f t="shared" si="198"/>
        <v>0</v>
      </c>
      <c r="EE151" s="6">
        <f t="shared" si="198"/>
        <v>0</v>
      </c>
      <c r="EF151" s="6">
        <f t="shared" si="198"/>
        <v>0</v>
      </c>
      <c r="EG151" s="6">
        <f t="shared" si="198"/>
        <v>0</v>
      </c>
      <c r="EH151" s="6">
        <f t="shared" si="198"/>
        <v>0</v>
      </c>
      <c r="EI151" s="6">
        <f t="shared" si="198"/>
        <v>0</v>
      </c>
      <c r="EK151" s="146">
        <f t="shared" ref="EK151:EX151" si="199">SUM(EK136, -EK143)</f>
        <v>5.45E-2</v>
      </c>
      <c r="EL151" s="208">
        <f t="shared" si="199"/>
        <v>6.4100000000000004E-2</v>
      </c>
      <c r="EM151" s="179">
        <f t="shared" si="199"/>
        <v>7.7100000000000002E-2</v>
      </c>
      <c r="EN151" s="144">
        <f t="shared" si="199"/>
        <v>7.7899999999999997E-2</v>
      </c>
      <c r="EO151" s="120">
        <f t="shared" si="199"/>
        <v>8.8499999999999995E-2</v>
      </c>
      <c r="EP151" s="176">
        <f t="shared" si="199"/>
        <v>0.10680000000000001</v>
      </c>
      <c r="EQ151" s="146">
        <f t="shared" si="199"/>
        <v>0.1021</v>
      </c>
      <c r="ER151" s="120">
        <f t="shared" si="199"/>
        <v>0.10980000000000001</v>
      </c>
      <c r="ES151" s="179">
        <f t="shared" si="199"/>
        <v>0.114</v>
      </c>
      <c r="ET151" s="146">
        <f t="shared" si="199"/>
        <v>0.1217</v>
      </c>
      <c r="EU151" s="120">
        <f t="shared" si="199"/>
        <v>0.13589999999999999</v>
      </c>
      <c r="EV151" s="179">
        <f t="shared" si="199"/>
        <v>0.16689999999999999</v>
      </c>
      <c r="EW151" s="146">
        <f t="shared" si="199"/>
        <v>0.1653</v>
      </c>
      <c r="EX151" s="120">
        <f t="shared" si="199"/>
        <v>0.15570000000000001</v>
      </c>
      <c r="EY151" s="179">
        <f>SUM(EY136, -EY143)</f>
        <v>0.17480000000000001</v>
      </c>
      <c r="EZ151" s="146">
        <f>SUM(EZ136, -EZ143)</f>
        <v>0.19219999999999998</v>
      </c>
      <c r="FA151" s="120">
        <f>SUM(FA136, -FA143)</f>
        <v>0.18240000000000001</v>
      </c>
      <c r="FB151" s="176">
        <f>SUM(FB136, -FB143)</f>
        <v>0.16189999999999999</v>
      </c>
      <c r="FC151" s="116">
        <f>SUM(FC136, -FC143)</f>
        <v>0.1686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200">SUM(GU136, -GU143)</f>
        <v>0</v>
      </c>
      <c r="GV151" s="6">
        <f t="shared" si="200"/>
        <v>0</v>
      </c>
      <c r="GW151" s="6">
        <f t="shared" si="200"/>
        <v>0</v>
      </c>
      <c r="GX151" s="6">
        <f t="shared" si="200"/>
        <v>0</v>
      </c>
      <c r="GY151" s="6">
        <f t="shared" si="200"/>
        <v>0</v>
      </c>
      <c r="GZ151" s="6">
        <f t="shared" si="200"/>
        <v>0</v>
      </c>
      <c r="HA151" s="6">
        <f t="shared" si="200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201">SUM(JM136, -JM143)</f>
        <v>0</v>
      </c>
      <c r="JN151" s="6">
        <f t="shared" si="201"/>
        <v>0</v>
      </c>
      <c r="JO151" s="6">
        <f t="shared" si="201"/>
        <v>0</v>
      </c>
      <c r="JP151" s="6">
        <f t="shared" si="201"/>
        <v>0</v>
      </c>
      <c r="JQ151" s="6">
        <f t="shared" si="201"/>
        <v>0</v>
      </c>
      <c r="JR151" s="6">
        <f t="shared" si="201"/>
        <v>0</v>
      </c>
      <c r="JS151" s="6">
        <f t="shared" si="201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200" t="s">
        <v>68</v>
      </c>
      <c r="ER152" s="168" t="s">
        <v>68</v>
      </c>
      <c r="ES152" s="186" t="s">
        <v>68</v>
      </c>
      <c r="ET152" s="200" t="s">
        <v>68</v>
      </c>
      <c r="EU152" s="168" t="s">
        <v>68</v>
      </c>
      <c r="EV152" s="174" t="s">
        <v>70</v>
      </c>
      <c r="EW152" s="200" t="s">
        <v>68</v>
      </c>
      <c r="EX152" s="168" t="s">
        <v>68</v>
      </c>
      <c r="EY152" s="174" t="s">
        <v>70</v>
      </c>
      <c r="EZ152" s="158" t="s">
        <v>42</v>
      </c>
      <c r="FA152" s="119" t="s">
        <v>42</v>
      </c>
      <c r="FB152" s="174" t="s">
        <v>70</v>
      </c>
      <c r="FC152" s="350" t="s">
        <v>54</v>
      </c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202">SUM(BS137, -BS143)</f>
        <v>3.0700000000000002E-2</v>
      </c>
      <c r="BT153" s="120">
        <f t="shared" si="202"/>
        <v>0.04</v>
      </c>
      <c r="BU153" s="273">
        <f t="shared" si="202"/>
        <v>5.1200000000000002E-2</v>
      </c>
      <c r="BV153" s="144">
        <f t="shared" si="202"/>
        <v>7.3599999999999999E-2</v>
      </c>
      <c r="BW153" s="116">
        <f t="shared" si="202"/>
        <v>7.8399999999999997E-2</v>
      </c>
      <c r="BX153" s="176">
        <f t="shared" si="202"/>
        <v>7.8899999999999998E-2</v>
      </c>
      <c r="BY153" s="226">
        <f t="shared" si="202"/>
        <v>7.8299999999999995E-2</v>
      </c>
      <c r="BZ153" s="93">
        <f t="shared" si="202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203">SUM(CD136, -CD142)</f>
        <v>0.16889999999999999</v>
      </c>
      <c r="CE153" s="146">
        <f t="shared" si="203"/>
        <v>0.192</v>
      </c>
      <c r="CF153" s="120">
        <f t="shared" si="203"/>
        <v>0.17859999999999998</v>
      </c>
      <c r="CG153" s="179">
        <f t="shared" si="203"/>
        <v>0.18529999999999999</v>
      </c>
      <c r="CH153" s="146">
        <f t="shared" si="203"/>
        <v>0.18770000000000001</v>
      </c>
      <c r="CI153" s="120">
        <f t="shared" si="203"/>
        <v>0.20629999999999998</v>
      </c>
      <c r="CJ153" s="179">
        <f t="shared" si="203"/>
        <v>0.2006</v>
      </c>
      <c r="CK153" s="146">
        <f t="shared" si="203"/>
        <v>0.18179999999999999</v>
      </c>
      <c r="CL153" s="120">
        <f>SUM(CL136, -CL142)</f>
        <v>0.20540000000000003</v>
      </c>
      <c r="CM153" s="179">
        <f>SUM(CM136, -CM142)</f>
        <v>0.21290000000000001</v>
      </c>
      <c r="CN153" s="146">
        <f t="shared" ref="CN153:CW153" si="204">SUM(CN136, -CN142)</f>
        <v>0.20479999999999998</v>
      </c>
      <c r="CO153" s="120">
        <f t="shared" si="204"/>
        <v>0.1968</v>
      </c>
      <c r="CP153" s="179">
        <f t="shared" si="204"/>
        <v>0.1893</v>
      </c>
      <c r="CQ153" s="144">
        <f t="shared" si="204"/>
        <v>0.1474</v>
      </c>
      <c r="CR153" s="116">
        <f t="shared" si="204"/>
        <v>0.15039999999999998</v>
      </c>
      <c r="CS153" s="176">
        <f t="shared" si="204"/>
        <v>0.1711</v>
      </c>
      <c r="CT153" s="146">
        <f t="shared" si="204"/>
        <v>0.15210000000000001</v>
      </c>
      <c r="CU153" s="116">
        <f t="shared" si="204"/>
        <v>0.1754</v>
      </c>
      <c r="CV153" s="179">
        <f t="shared" si="204"/>
        <v>0.16689999999999999</v>
      </c>
      <c r="CW153" s="146">
        <f t="shared" si="204"/>
        <v>0.1678</v>
      </c>
      <c r="CX153" s="120">
        <f>SUM(CX136, -CX142)</f>
        <v>0.1532</v>
      </c>
      <c r="CY153" s="176">
        <f t="shared" ref="CY153:DD153" si="205">SUM(CY136, -CY142)</f>
        <v>0.13570000000000002</v>
      </c>
      <c r="CZ153" s="146">
        <f t="shared" si="205"/>
        <v>0.12609999999999999</v>
      </c>
      <c r="DA153" s="120">
        <f t="shared" si="205"/>
        <v>0.1173</v>
      </c>
      <c r="DB153" s="176">
        <f t="shared" si="205"/>
        <v>0.14629999999999999</v>
      </c>
      <c r="DC153" s="144">
        <f t="shared" si="205"/>
        <v>0.15229999999999999</v>
      </c>
      <c r="DD153" s="116">
        <f t="shared" si="205"/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 t="shared" ref="DR153:EC153" si="206">SUM(DR136, -DR142)</f>
        <v>0.16519999999999999</v>
      </c>
      <c r="DS153" s="116">
        <f t="shared" si="206"/>
        <v>0.20350000000000001</v>
      </c>
      <c r="DT153" s="176">
        <f t="shared" si="206"/>
        <v>0.1923</v>
      </c>
      <c r="DU153" s="144">
        <f t="shared" si="206"/>
        <v>0.2001</v>
      </c>
      <c r="DV153" s="116">
        <f t="shared" si="206"/>
        <v>0.2747</v>
      </c>
      <c r="DW153" s="176">
        <f t="shared" si="206"/>
        <v>0.27759999999999996</v>
      </c>
      <c r="DX153" s="116">
        <f t="shared" si="206"/>
        <v>0.26690000000000003</v>
      </c>
      <c r="DY153" s="116">
        <f t="shared" si="206"/>
        <v>0.26800000000000002</v>
      </c>
      <c r="DZ153" s="116">
        <f t="shared" si="206"/>
        <v>0.29530000000000001</v>
      </c>
      <c r="EA153" s="6">
        <f t="shared" si="206"/>
        <v>0</v>
      </c>
      <c r="EB153" s="6">
        <f t="shared" si="206"/>
        <v>0</v>
      </c>
      <c r="EC153" s="6">
        <f t="shared" si="206"/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 t="shared" ref="EK153:EX153" si="207">SUM(EK137, -EK143)</f>
        <v>4.36E-2</v>
      </c>
      <c r="EL153" s="116">
        <f t="shared" si="207"/>
        <v>5.7700000000000001E-2</v>
      </c>
      <c r="EM153" s="179">
        <f t="shared" si="207"/>
        <v>7.2899999999999993E-2</v>
      </c>
      <c r="EN153" s="146">
        <f t="shared" si="207"/>
        <v>7.4400000000000008E-2</v>
      </c>
      <c r="EO153" s="116">
        <f t="shared" si="207"/>
        <v>8.5499999999999993E-2</v>
      </c>
      <c r="EP153" s="179">
        <f t="shared" si="207"/>
        <v>8.4000000000000005E-2</v>
      </c>
      <c r="EQ153" s="144">
        <f t="shared" si="207"/>
        <v>9.01E-2</v>
      </c>
      <c r="ER153" s="116">
        <f t="shared" si="207"/>
        <v>9.9900000000000003E-2</v>
      </c>
      <c r="ES153" s="176">
        <f t="shared" si="207"/>
        <v>0.112</v>
      </c>
      <c r="ET153" s="144">
        <f t="shared" si="207"/>
        <v>9.5000000000000001E-2</v>
      </c>
      <c r="EU153" s="116">
        <f t="shared" si="207"/>
        <v>0.1108</v>
      </c>
      <c r="EV153" s="179">
        <f t="shared" si="207"/>
        <v>0.13300000000000001</v>
      </c>
      <c r="EW153" s="144">
        <f t="shared" si="207"/>
        <v>0.14560000000000001</v>
      </c>
      <c r="EX153" s="116">
        <f t="shared" si="207"/>
        <v>0.14100000000000001</v>
      </c>
      <c r="EY153" s="179">
        <f>SUM(EY137, -EY143)</f>
        <v>0.15379999999999999</v>
      </c>
      <c r="EZ153" s="146">
        <f>SUM(EZ137, -EZ143)</f>
        <v>0.1741</v>
      </c>
      <c r="FA153" s="120">
        <f>SUM(FA137, -FA143)</f>
        <v>0.17499999999999999</v>
      </c>
      <c r="FB153" s="179">
        <f>SUM(FB137, -FB143)</f>
        <v>0.1585</v>
      </c>
      <c r="FC153" s="118">
        <f>SUM(FC136, -FC142)</f>
        <v>0.1648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63" t="s">
        <v>65</v>
      </c>
      <c r="ER154" s="123" t="s">
        <v>65</v>
      </c>
      <c r="ES154" s="182" t="s">
        <v>65</v>
      </c>
      <c r="ET154" s="152" t="s">
        <v>70</v>
      </c>
      <c r="EU154" s="114" t="s">
        <v>70</v>
      </c>
      <c r="EV154" s="186" t="s">
        <v>68</v>
      </c>
      <c r="EW154" s="152" t="s">
        <v>70</v>
      </c>
      <c r="EX154" s="114" t="s">
        <v>70</v>
      </c>
      <c r="EY154" s="186" t="s">
        <v>68</v>
      </c>
      <c r="EZ154" s="200" t="s">
        <v>68</v>
      </c>
      <c r="FA154" s="168" t="s">
        <v>68</v>
      </c>
      <c r="FB154" s="180" t="s">
        <v>42</v>
      </c>
      <c r="FC154" s="114" t="s">
        <v>70</v>
      </c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208">SUM(CD137, -CD143)</f>
        <v>0.1298</v>
      </c>
      <c r="CE155" s="146">
        <f t="shared" si="208"/>
        <v>0.1429</v>
      </c>
      <c r="CF155" s="115">
        <f t="shared" si="208"/>
        <v>0.126</v>
      </c>
      <c r="CG155" s="175">
        <f t="shared" si="208"/>
        <v>0.12959999999999999</v>
      </c>
      <c r="CH155" s="144">
        <f t="shared" si="208"/>
        <v>0.1366</v>
      </c>
      <c r="CI155" s="120">
        <f t="shared" si="208"/>
        <v>0.14180000000000001</v>
      </c>
      <c r="CJ155" s="176">
        <f t="shared" si="208"/>
        <v>0.14780000000000001</v>
      </c>
      <c r="CK155" s="144">
        <f t="shared" si="208"/>
        <v>0.13750000000000001</v>
      </c>
      <c r="CL155" s="116">
        <f>SUM(CL137, -CL143)</f>
        <v>0.1341</v>
      </c>
      <c r="CM155" s="176">
        <f>SUM(CM137, -CM143)</f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209">SUM(CR136, -CR141)</f>
        <v>0.11309999999999999</v>
      </c>
      <c r="CS155" s="179">
        <f t="shared" si="209"/>
        <v>0.1384</v>
      </c>
      <c r="CT155" s="146">
        <f t="shared" si="209"/>
        <v>0.1246</v>
      </c>
      <c r="CU155" s="120">
        <f t="shared" si="209"/>
        <v>0.1623</v>
      </c>
      <c r="CV155" s="176">
        <f t="shared" si="209"/>
        <v>0.13750000000000001</v>
      </c>
      <c r="CW155" s="144">
        <f t="shared" si="209"/>
        <v>0.1278</v>
      </c>
      <c r="CX155" s="116">
        <f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 t="shared" ref="DT155:EA155" si="210">SUM(DT136, -DT141)</f>
        <v>0.1739</v>
      </c>
      <c r="DU155" s="146">
        <f t="shared" si="210"/>
        <v>0.17580000000000001</v>
      </c>
      <c r="DV155" s="118">
        <f t="shared" si="210"/>
        <v>0.21129999999999999</v>
      </c>
      <c r="DW155" s="179">
        <f t="shared" si="210"/>
        <v>0.22099999999999997</v>
      </c>
      <c r="DX155" s="118">
        <f t="shared" si="210"/>
        <v>0.20910000000000001</v>
      </c>
      <c r="DY155" s="118">
        <f t="shared" si="210"/>
        <v>0.21890000000000001</v>
      </c>
      <c r="DZ155" s="118">
        <f t="shared" si="210"/>
        <v>0.2334</v>
      </c>
      <c r="EA155" s="6">
        <f t="shared" si="210"/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 t="shared" ref="EK155:EX155" si="211">SUM(EK138, -EK143)</f>
        <v>3.4200000000000001E-2</v>
      </c>
      <c r="EL155" s="120">
        <f t="shared" si="211"/>
        <v>5.4199999999999998E-2</v>
      </c>
      <c r="EM155" s="179">
        <f t="shared" si="211"/>
        <v>6.9499999999999992E-2</v>
      </c>
      <c r="EN155" s="148">
        <f t="shared" si="211"/>
        <v>7.0900000000000005E-2</v>
      </c>
      <c r="EO155" s="120">
        <f t="shared" si="211"/>
        <v>8.3599999999999994E-2</v>
      </c>
      <c r="EP155" s="179">
        <f t="shared" si="211"/>
        <v>8.2400000000000001E-2</v>
      </c>
      <c r="EQ155" s="146">
        <f t="shared" si="211"/>
        <v>8.5699999999999998E-2</v>
      </c>
      <c r="ER155" s="120">
        <f t="shared" si="211"/>
        <v>8.8999999999999996E-2</v>
      </c>
      <c r="ES155" s="179">
        <f t="shared" si="211"/>
        <v>0.10600000000000001</v>
      </c>
      <c r="ET155" s="146">
        <f t="shared" si="211"/>
        <v>8.6499999999999994E-2</v>
      </c>
      <c r="EU155" s="120">
        <f t="shared" si="211"/>
        <v>9.8500000000000004E-2</v>
      </c>
      <c r="EV155" s="176">
        <f t="shared" si="211"/>
        <v>0.13159999999999999</v>
      </c>
      <c r="EW155" s="146">
        <f t="shared" si="211"/>
        <v>0.13169999999999998</v>
      </c>
      <c r="EX155" s="120">
        <f t="shared" si="211"/>
        <v>0.123</v>
      </c>
      <c r="EY155" s="176">
        <f>SUM(EY138, -EY143)</f>
        <v>0.12379999999999999</v>
      </c>
      <c r="EZ155" s="144">
        <f>SUM(EZ138, -EZ143)</f>
        <v>0.13109999999999999</v>
      </c>
      <c r="FA155" s="116">
        <f>SUM(FA138, -FA143)</f>
        <v>0.16120000000000001</v>
      </c>
      <c r="FB155" s="179">
        <f>SUM(FB138, -FB143)</f>
        <v>0.15329999999999999</v>
      </c>
      <c r="FC155" s="120">
        <f>SUM(FC137, -FC143)</f>
        <v>0.16089999999999999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-FI140)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-FO140)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56" t="s">
        <v>60</v>
      </c>
      <c r="ER156" s="121" t="s">
        <v>60</v>
      </c>
      <c r="ES156" s="199" t="s">
        <v>55</v>
      </c>
      <c r="ET156" s="154" t="s">
        <v>49</v>
      </c>
      <c r="EU156" s="122" t="s">
        <v>49</v>
      </c>
      <c r="EV156" s="183" t="s">
        <v>49</v>
      </c>
      <c r="EW156" s="154" t="s">
        <v>49</v>
      </c>
      <c r="EX156" s="122" t="s">
        <v>49</v>
      </c>
      <c r="EY156" s="180" t="s">
        <v>36</v>
      </c>
      <c r="EZ156" s="152" t="s">
        <v>46</v>
      </c>
      <c r="FA156" s="114" t="s">
        <v>52</v>
      </c>
      <c r="FB156" s="354" t="s">
        <v>54</v>
      </c>
      <c r="FC156" s="119" t="s">
        <v>42</v>
      </c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 t="shared" ref="CS157:CY157" si="212">SUM(CS136, -CS140)</f>
        <v>0.1366</v>
      </c>
      <c r="CT157" s="148">
        <f t="shared" si="212"/>
        <v>0.11610000000000001</v>
      </c>
      <c r="CU157" s="118">
        <f t="shared" si="212"/>
        <v>0.1227</v>
      </c>
      <c r="CV157" s="179">
        <f t="shared" si="212"/>
        <v>0.10390000000000001</v>
      </c>
      <c r="CW157" s="146">
        <f t="shared" si="212"/>
        <v>0.1137</v>
      </c>
      <c r="CX157" s="116">
        <f t="shared" si="212"/>
        <v>0.10830000000000001</v>
      </c>
      <c r="CY157" s="178">
        <f t="shared" si="212"/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 t="shared" ref="DT157:DY157" si="213">SUM(DT136, -DT140)</f>
        <v>0.15329999999999999</v>
      </c>
      <c r="DU157" s="148">
        <f t="shared" si="213"/>
        <v>0.15840000000000001</v>
      </c>
      <c r="DV157" s="120">
        <f t="shared" si="213"/>
        <v>0.20019999999999999</v>
      </c>
      <c r="DW157" s="178">
        <f t="shared" si="213"/>
        <v>0.21889999999999998</v>
      </c>
      <c r="DX157" s="118">
        <f t="shared" si="213"/>
        <v>0.17419999999999999</v>
      </c>
      <c r="DY157" s="118">
        <f t="shared" si="213"/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214">SUM(EC142, -EC153)</f>
        <v>0</v>
      </c>
      <c r="ED157" s="6">
        <f t="shared" si="214"/>
        <v>0</v>
      </c>
      <c r="EE157" s="6">
        <f t="shared" si="214"/>
        <v>0</v>
      </c>
      <c r="EF157" s="6">
        <f t="shared" si="214"/>
        <v>0</v>
      </c>
      <c r="EG157" s="6">
        <f t="shared" si="214"/>
        <v>0</v>
      </c>
      <c r="EH157" s="6">
        <f t="shared" si="214"/>
        <v>0</v>
      </c>
      <c r="EI157" s="6">
        <f t="shared" si="214"/>
        <v>0</v>
      </c>
      <c r="EK157" s="246">
        <f t="shared" ref="EK157:EX157" si="215">SUM(EK139, -EK143)</f>
        <v>3.3999999999999996E-2</v>
      </c>
      <c r="EL157" s="247">
        <f t="shared" si="215"/>
        <v>4.0599999999999997E-2</v>
      </c>
      <c r="EM157" s="176">
        <f t="shared" si="215"/>
        <v>6.6900000000000001E-2</v>
      </c>
      <c r="EN157" s="146">
        <f t="shared" si="215"/>
        <v>6.8200000000000011E-2</v>
      </c>
      <c r="EO157" s="120">
        <f t="shared" si="215"/>
        <v>6.6400000000000001E-2</v>
      </c>
      <c r="EP157" s="179">
        <f t="shared" si="215"/>
        <v>7.690000000000001E-2</v>
      </c>
      <c r="EQ157" s="146">
        <f t="shared" si="215"/>
        <v>8.4999999999999992E-2</v>
      </c>
      <c r="ER157" s="120">
        <f t="shared" si="215"/>
        <v>8.5699999999999998E-2</v>
      </c>
      <c r="ES157" s="178">
        <f t="shared" si="215"/>
        <v>7.6100000000000001E-2</v>
      </c>
      <c r="ET157" s="146">
        <f t="shared" si="215"/>
        <v>7.8099999999999989E-2</v>
      </c>
      <c r="EU157" s="120">
        <f t="shared" si="215"/>
        <v>9.3700000000000006E-2</v>
      </c>
      <c r="EV157" s="179">
        <f t="shared" si="215"/>
        <v>0.12759999999999999</v>
      </c>
      <c r="EW157" s="146">
        <f t="shared" si="215"/>
        <v>0.12789999999999999</v>
      </c>
      <c r="EX157" s="120">
        <f t="shared" si="215"/>
        <v>0.1076</v>
      </c>
      <c r="EY157" s="176">
        <f>SUM(EY136, -EY142)</f>
        <v>0.11840000000000001</v>
      </c>
      <c r="EZ157" s="246">
        <f>SUM(EZ136, -EZ142)</f>
        <v>0.12359999999999999</v>
      </c>
      <c r="FA157" s="115">
        <f>SUM(FA136, -FA142)</f>
        <v>0.1183</v>
      </c>
      <c r="FB157" s="178">
        <f>SUM(FB136, -FB142)</f>
        <v>0.14460000000000001</v>
      </c>
      <c r="FC157" s="120">
        <f>SUM(FC138, -FC143)</f>
        <v>0.1578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216">SUM(GU142, -GU153)</f>
        <v>0</v>
      </c>
      <c r="GV157" s="6">
        <f t="shared" si="216"/>
        <v>0</v>
      </c>
      <c r="GW157" s="6">
        <f t="shared" si="216"/>
        <v>0</v>
      </c>
      <c r="GX157" s="6">
        <f t="shared" si="216"/>
        <v>0</v>
      </c>
      <c r="GY157" s="6">
        <f t="shared" si="216"/>
        <v>0</v>
      </c>
      <c r="GZ157" s="6">
        <f t="shared" si="216"/>
        <v>0</v>
      </c>
      <c r="HA157" s="6">
        <f t="shared" si="216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217">SUM(JM142, -JM153)</f>
        <v>0</v>
      </c>
      <c r="JN157" s="6">
        <f t="shared" si="217"/>
        <v>0</v>
      </c>
      <c r="JO157" s="6">
        <f t="shared" si="217"/>
        <v>0</v>
      </c>
      <c r="JP157" s="6">
        <f t="shared" si="217"/>
        <v>0</v>
      </c>
      <c r="JQ157" s="6">
        <f t="shared" si="217"/>
        <v>0</v>
      </c>
      <c r="JR157" s="6">
        <f t="shared" si="217"/>
        <v>0</v>
      </c>
      <c r="JS157" s="6">
        <f t="shared" si="217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54" t="s">
        <v>49</v>
      </c>
      <c r="ER158" s="122" t="s">
        <v>49</v>
      </c>
      <c r="ES158" s="183" t="s">
        <v>49</v>
      </c>
      <c r="ET158" s="156" t="s">
        <v>60</v>
      </c>
      <c r="EU158" s="121" t="s">
        <v>60</v>
      </c>
      <c r="EV158" s="199" t="s">
        <v>55</v>
      </c>
      <c r="EW158" s="164" t="s">
        <v>55</v>
      </c>
      <c r="EX158" s="123" t="s">
        <v>65</v>
      </c>
      <c r="EY158" s="180" t="s">
        <v>38</v>
      </c>
      <c r="EZ158" s="152" t="s">
        <v>63</v>
      </c>
      <c r="FA158" s="119" t="s">
        <v>37</v>
      </c>
      <c r="FB158" s="174" t="s">
        <v>52</v>
      </c>
      <c r="FC158" s="114" t="s">
        <v>52</v>
      </c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 t="shared" ref="EM159:EX159" si="218">SUM(EM140, -EM143)</f>
        <v>6.1199999999999997E-2</v>
      </c>
      <c r="EN159" s="146">
        <f t="shared" si="218"/>
        <v>6.59E-2</v>
      </c>
      <c r="EO159" s="120">
        <f t="shared" si="218"/>
        <v>6.0899999999999996E-2</v>
      </c>
      <c r="EP159" s="179">
        <f t="shared" si="218"/>
        <v>6.5100000000000005E-2</v>
      </c>
      <c r="EQ159" s="146">
        <f t="shared" si="218"/>
        <v>7.3899999999999993E-2</v>
      </c>
      <c r="ER159" s="120">
        <f t="shared" si="218"/>
        <v>8.3799999999999999E-2</v>
      </c>
      <c r="ES159" s="179">
        <f t="shared" si="218"/>
        <v>7.3900000000000007E-2</v>
      </c>
      <c r="ET159" s="146">
        <f t="shared" si="218"/>
        <v>6.54E-2</v>
      </c>
      <c r="EU159" s="120">
        <f t="shared" si="218"/>
        <v>8.0799999999999997E-2</v>
      </c>
      <c r="EV159" s="178">
        <f t="shared" si="218"/>
        <v>0.12440000000000001</v>
      </c>
      <c r="EW159" s="148">
        <f t="shared" si="218"/>
        <v>0.1201</v>
      </c>
      <c r="EX159" s="120">
        <f t="shared" si="218"/>
        <v>0.10350000000000001</v>
      </c>
      <c r="EY159" s="178">
        <f>SUM(EY136, -EY141)</f>
        <v>0.1074</v>
      </c>
      <c r="EZ159" s="144">
        <f>SUM(EZ136, -EZ141)</f>
        <v>0.11509999999999999</v>
      </c>
      <c r="FA159" s="120">
        <f>SUM(FA137, -FA142)</f>
        <v>0.1109</v>
      </c>
      <c r="FB159" s="175">
        <f>SUM(FB137, -FB142)</f>
        <v>0.14119999999999999</v>
      </c>
      <c r="FC159" s="115">
        <f>SUM(FC137, -FC142)</f>
        <v>0.15709999999999999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4" t="s">
        <v>54</v>
      </c>
      <c r="EQ160" s="152" t="s">
        <v>70</v>
      </c>
      <c r="ER160" s="119" t="s">
        <v>37</v>
      </c>
      <c r="ES160" s="174" t="s">
        <v>70</v>
      </c>
      <c r="ET160" s="158" t="s">
        <v>40</v>
      </c>
      <c r="EU160" s="188" t="s">
        <v>55</v>
      </c>
      <c r="EV160" s="184" t="s">
        <v>60</v>
      </c>
      <c r="EW160" s="156" t="s">
        <v>60</v>
      </c>
      <c r="EX160" s="121" t="s">
        <v>60</v>
      </c>
      <c r="EY160" s="174" t="s">
        <v>46</v>
      </c>
      <c r="EZ160" s="152" t="s">
        <v>57</v>
      </c>
      <c r="FA160" s="114" t="s">
        <v>46</v>
      </c>
      <c r="FB160" s="180" t="s">
        <v>37</v>
      </c>
      <c r="FC160" s="119" t="s">
        <v>37</v>
      </c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46">
        <f>SUM(EQ141, -EQ143)</f>
        <v>5.8399999999999994E-2</v>
      </c>
      <c r="ER161" s="120">
        <f>SUM(ER136, -ER142)</f>
        <v>7.22E-2</v>
      </c>
      <c r="ES161" s="179">
        <f>SUM(ES141, -ES143)</f>
        <v>7.1600000000000011E-2</v>
      </c>
      <c r="ET161" s="146">
        <f>SUM(ET136, -ET142)</f>
        <v>6.4899999999999999E-2</v>
      </c>
      <c r="EU161" s="118">
        <f>SUM(EU141, -EU143)</f>
        <v>7.6700000000000004E-2</v>
      </c>
      <c r="EV161" s="179">
        <f>SUM(EV141, -EV143)</f>
        <v>0.1109</v>
      </c>
      <c r="EW161" s="146">
        <f>SUM(EW141, -EW143)</f>
        <v>0.1124</v>
      </c>
      <c r="EX161" s="120">
        <f>SUM(EX141, -EX143)</f>
        <v>9.0100000000000013E-2</v>
      </c>
      <c r="EY161" s="273">
        <f>SUM(EY137, -EY142)</f>
        <v>9.74E-2</v>
      </c>
      <c r="EZ161" s="144">
        <f>SUM(EZ136, -EZ140)</f>
        <v>0.10969999999999999</v>
      </c>
      <c r="FA161" s="247">
        <f>SUM(FA136, -FA141)</f>
        <v>0.10490000000000001</v>
      </c>
      <c r="FB161" s="179">
        <f>SUM(FB138, -FB142)</f>
        <v>0.13600000000000001</v>
      </c>
      <c r="FC161" s="120">
        <f>SUM(FC138, -FC142)</f>
        <v>0.154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64" t="s">
        <v>55</v>
      </c>
      <c r="ER162" s="114" t="s">
        <v>70</v>
      </c>
      <c r="ES162" s="184" t="s">
        <v>60</v>
      </c>
      <c r="ET162" s="164" t="s">
        <v>55</v>
      </c>
      <c r="EU162" s="123" t="s">
        <v>65</v>
      </c>
      <c r="EV162" s="182" t="s">
        <v>65</v>
      </c>
      <c r="EW162" s="163" t="s">
        <v>65</v>
      </c>
      <c r="EX162" s="188" t="s">
        <v>55</v>
      </c>
      <c r="EY162" s="180" t="s">
        <v>37</v>
      </c>
      <c r="EZ162" s="152" t="s">
        <v>52</v>
      </c>
      <c r="FA162" s="123" t="s">
        <v>65</v>
      </c>
      <c r="FB162" s="182" t="s">
        <v>65</v>
      </c>
      <c r="FC162" s="123" t="s">
        <v>65</v>
      </c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219">SUM(EC152, -EC159)</f>
        <v>0</v>
      </c>
      <c r="ED163" s="6">
        <f t="shared" si="219"/>
        <v>0</v>
      </c>
      <c r="EE163" s="6">
        <f t="shared" si="219"/>
        <v>0</v>
      </c>
      <c r="EF163" s="6">
        <f t="shared" si="219"/>
        <v>0</v>
      </c>
      <c r="EG163" s="6">
        <f t="shared" si="219"/>
        <v>0</v>
      </c>
      <c r="EH163" s="6">
        <f t="shared" si="219"/>
        <v>0</v>
      </c>
      <c r="EI163" s="6">
        <f t="shared" si="219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48">
        <f>SUM(EQ142, -EQ143)</f>
        <v>5.7599999999999998E-2</v>
      </c>
      <c r="ER163" s="120">
        <f>SUM(ER141, -ER143)</f>
        <v>6.3799999999999996E-2</v>
      </c>
      <c r="ES163" s="179">
        <f>SUM(ES142, -ES143)</f>
        <v>6.4000000000000001E-2</v>
      </c>
      <c r="ET163" s="148">
        <f>SUM(ET141, -ET143)</f>
        <v>6.4499999999999988E-2</v>
      </c>
      <c r="EU163" s="120">
        <f>SUM(EU142, -EU143)</f>
        <v>7.0000000000000007E-2</v>
      </c>
      <c r="EV163" s="179">
        <f>SUM(EV142, -EV143)</f>
        <v>9.8400000000000001E-2</v>
      </c>
      <c r="EW163" s="146">
        <f>SUM(EW142, -EW143)</f>
        <v>0.1066</v>
      </c>
      <c r="EX163" s="118">
        <f>SUM(EX142, -EX143)</f>
        <v>8.7100000000000011E-2</v>
      </c>
      <c r="EY163" s="179">
        <f>SUM(EY136, -EY140)</f>
        <v>9.5299999999999996E-2</v>
      </c>
      <c r="EZ163" s="153">
        <f>SUM(EZ136, -EZ139)</f>
        <v>0.10819999999999999</v>
      </c>
      <c r="FA163" s="120">
        <f>SUM(FA139, -FA143)</f>
        <v>0.1036</v>
      </c>
      <c r="FB163" s="179">
        <f>SUM(FB139, -FB143)</f>
        <v>0.10170000000000001</v>
      </c>
      <c r="FC163" s="120">
        <f>SUM(FC139, -FC143)</f>
        <v>0.10479999999999999</v>
      </c>
      <c r="FD163" s="6">
        <f>SUM(FD152, -FD159,)</f>
        <v>0</v>
      </c>
      <c r="FE163" s="6">
        <f>SUM(FE152, -FE159)</f>
        <v>0</v>
      </c>
      <c r="FF163" s="6">
        <f>SUM(FF152, -FF159)</f>
        <v>0</v>
      </c>
      <c r="FG163" s="6">
        <f>SUM(FG152, -FG159)</f>
        <v>0</v>
      </c>
      <c r="FH163" s="6">
        <f>SUM(FH152, -FH159)</f>
        <v>0</v>
      </c>
      <c r="FI163" s="6">
        <f>SUM(FI152, -FI159,)</f>
        <v>0</v>
      </c>
      <c r="FJ163" s="6">
        <f>SUM(FJ152, -FJ159,)</f>
        <v>0</v>
      </c>
      <c r="FK163" s="6">
        <f>SUM(FK152, -FK159)</f>
        <v>0</v>
      </c>
      <c r="FL163" s="6">
        <f>SUM(FL152, -FL159)</f>
        <v>0</v>
      </c>
      <c r="FM163" s="6">
        <f>SUM(FM152, -FM159)</f>
        <v>0</v>
      </c>
      <c r="FN163" s="6">
        <f>SUM(FN152, -FN159)</f>
        <v>0</v>
      </c>
      <c r="FO163" s="6">
        <f>SUM(FO152, -FO159,)</f>
        <v>0</v>
      </c>
      <c r="FP163" s="6">
        <f>SUM(FP152, -FP159,)</f>
        <v>0</v>
      </c>
      <c r="FQ163" s="6">
        <f>SUM(FQ152, -FQ159)</f>
        <v>0</v>
      </c>
      <c r="FR163" s="6">
        <f>SUM(FR152, -FR159)</f>
        <v>0</v>
      </c>
      <c r="FS163" s="6">
        <f>SUM(FS152, -FS159)</f>
        <v>0</v>
      </c>
      <c r="FT163" s="6">
        <f>SUM(FT152, -FT159)</f>
        <v>0</v>
      </c>
      <c r="FU163" s="6">
        <f>SUM(FU152, -FU159,)</f>
        <v>0</v>
      </c>
      <c r="FV163" s="6">
        <f>SUM(FV152, -FV159,)</f>
        <v>0</v>
      </c>
      <c r="FW163" s="6">
        <f>SUM(FW152, -FW159)</f>
        <v>0</v>
      </c>
      <c r="FX163" s="6">
        <f>SUM(FX152, -FX159)</f>
        <v>0</v>
      </c>
      <c r="FY163" s="6">
        <f>SUM(FY152, -FY159)</f>
        <v>0</v>
      </c>
      <c r="FZ163" s="6">
        <f>SUM(FZ152, -FZ159)</f>
        <v>0</v>
      </c>
      <c r="GA163" s="6">
        <f>SUM(GA152, -GA159,)</f>
        <v>0</v>
      </c>
      <c r="GB163" s="6">
        <f>SUM(GB152, -GB159,)</f>
        <v>0</v>
      </c>
      <c r="GC163" s="6">
        <f>SUM(GC152, -GC159)</f>
        <v>0</v>
      </c>
      <c r="GD163" s="6">
        <f>SUM(GD152, -GD159)</f>
        <v>0</v>
      </c>
      <c r="GE163" s="6">
        <f>SUM(GE152, -GE159)</f>
        <v>0</v>
      </c>
      <c r="GF163" s="6">
        <f>SUM(GF152, -GF159)</f>
        <v>0</v>
      </c>
      <c r="GG163" s="6">
        <f>SUM(GG152, -GG159,)</f>
        <v>0</v>
      </c>
      <c r="GH163" s="6">
        <f>SUM(GH152, -GH159,)</f>
        <v>0</v>
      </c>
      <c r="GI163" s="6">
        <f>SUM(GI152, -GI159)</f>
        <v>0</v>
      </c>
      <c r="GJ163" s="6">
        <f>SUM(GJ152, -GJ159)</f>
        <v>0</v>
      </c>
      <c r="GK163" s="6">
        <f>SUM(GK152, -GK159)</f>
        <v>0</v>
      </c>
      <c r="GL163" s="6">
        <f>SUM(GL152, -GL159)</f>
        <v>0</v>
      </c>
      <c r="GM163" s="6">
        <f>SUM(GM152, -GM159,)</f>
        <v>0</v>
      </c>
      <c r="GN163" s="6">
        <f>SUM(GN152, -GN159,)</f>
        <v>0</v>
      </c>
      <c r="GO163" s="6">
        <f>SUM(GO152, -GO159)</f>
        <v>0</v>
      </c>
      <c r="GP163" s="6">
        <f>SUM(GP152, -GP159)</f>
        <v>0</v>
      </c>
      <c r="GQ163" s="6">
        <f>SUM(GQ152, -GQ159)</f>
        <v>0</v>
      </c>
      <c r="GR163" s="6">
        <f>SUM(GR152, -GR159)</f>
        <v>0</v>
      </c>
      <c r="GS163" s="6">
        <f>SUM(GS152, -GS159,)</f>
        <v>0</v>
      </c>
      <c r="GT163" s="6">
        <f>SUM(GT152, -GT159,)</f>
        <v>0</v>
      </c>
      <c r="GU163" s="6">
        <f t="shared" ref="GU163:HA163" si="220">SUM(GU152, -GU159)</f>
        <v>0</v>
      </c>
      <c r="GV163" s="6">
        <f t="shared" si="220"/>
        <v>0</v>
      </c>
      <c r="GW163" s="6">
        <f t="shared" si="220"/>
        <v>0</v>
      </c>
      <c r="GX163" s="6">
        <f t="shared" si="220"/>
        <v>0</v>
      </c>
      <c r="GY163" s="6">
        <f t="shared" si="220"/>
        <v>0</v>
      </c>
      <c r="GZ163" s="6">
        <f t="shared" si="220"/>
        <v>0</v>
      </c>
      <c r="HA163" s="6">
        <f t="shared" si="220"/>
        <v>0</v>
      </c>
      <c r="HC163" s="6">
        <f t="shared" ref="HC163:HH163" si="221">SUM(HC152, -HC159)</f>
        <v>0</v>
      </c>
      <c r="HD163" s="6">
        <f t="shared" si="221"/>
        <v>0</v>
      </c>
      <c r="HE163" s="6">
        <f t="shared" si="221"/>
        <v>0</v>
      </c>
      <c r="HF163" s="6">
        <f t="shared" si="221"/>
        <v>0</v>
      </c>
      <c r="HG163" s="6">
        <f t="shared" si="221"/>
        <v>0</v>
      </c>
      <c r="HH163" s="6">
        <f t="shared" si="221"/>
        <v>0</v>
      </c>
      <c r="HI163" s="6">
        <f>SUM(HI152, -HI159,)</f>
        <v>0</v>
      </c>
      <c r="HJ163" s="6">
        <f>SUM(HJ152, -HJ159,)</f>
        <v>0</v>
      </c>
      <c r="HK163" s="6">
        <f>SUM(HK152, -HK159)</f>
        <v>0</v>
      </c>
      <c r="HL163" s="6">
        <f>SUM(HL152, -HL159)</f>
        <v>0</v>
      </c>
      <c r="HM163" s="6">
        <f>SUM(HM152, -HM159)</f>
        <v>0</v>
      </c>
      <c r="HN163" s="6">
        <f>SUM(HN152, -HN159)</f>
        <v>0</v>
      </c>
      <c r="HO163" s="6">
        <f>SUM(HO152, -HO159,)</f>
        <v>0</v>
      </c>
      <c r="HP163" s="6">
        <f>SUM(HP152, -HP159,)</f>
        <v>0</v>
      </c>
      <c r="HQ163" s="6">
        <f>SUM(HQ152, -HQ159)</f>
        <v>0</v>
      </c>
      <c r="HR163" s="6">
        <f>SUM(HR152, -HR159)</f>
        <v>0</v>
      </c>
      <c r="HS163" s="6">
        <f>SUM(HS152, -HS159)</f>
        <v>0</v>
      </c>
      <c r="HT163" s="6">
        <f>SUM(HT152, -HT159)</f>
        <v>0</v>
      </c>
      <c r="HU163" s="6">
        <f>SUM(HU152, -HU159,)</f>
        <v>0</v>
      </c>
      <c r="HV163" s="6">
        <f>SUM(HV152, -HV159,)</f>
        <v>0</v>
      </c>
      <c r="HW163" s="6">
        <f>SUM(HW152, -HW159)</f>
        <v>0</v>
      </c>
      <c r="HX163" s="6">
        <f>SUM(HX152, -HX159)</f>
        <v>0</v>
      </c>
      <c r="HY163" s="6">
        <f>SUM(HY152, -HY159)</f>
        <v>0</v>
      </c>
      <c r="HZ163" s="6">
        <f>SUM(HZ152, -HZ159)</f>
        <v>0</v>
      </c>
      <c r="IA163" s="6">
        <f>SUM(IA152, -IA159,)</f>
        <v>0</v>
      </c>
      <c r="IB163" s="6">
        <f>SUM(IB152, -IB159,)</f>
        <v>0</v>
      </c>
      <c r="IC163" s="6">
        <f>SUM(IC152, -IC159)</f>
        <v>0</v>
      </c>
      <c r="ID163" s="6">
        <f>SUM(ID152, -ID159)</f>
        <v>0</v>
      </c>
      <c r="IE163" s="6">
        <f>SUM(IE152, -IE159)</f>
        <v>0</v>
      </c>
      <c r="IF163" s="6">
        <f>SUM(IF152, -IF159)</f>
        <v>0</v>
      </c>
      <c r="IG163" s="6">
        <f>SUM(IG152, -IG159,)</f>
        <v>0</v>
      </c>
      <c r="IH163" s="6">
        <f>SUM(IH152, -IH159,)</f>
        <v>0</v>
      </c>
      <c r="II163" s="6">
        <f>SUM(II152, -II159)</f>
        <v>0</v>
      </c>
      <c r="IJ163" s="6">
        <f>SUM(IJ152, -IJ159)</f>
        <v>0</v>
      </c>
      <c r="IK163" s="6">
        <f>SUM(IK152, -IK159)</f>
        <v>0</v>
      </c>
      <c r="IL163" s="6">
        <f>SUM(IL152, -IL159)</f>
        <v>0</v>
      </c>
      <c r="IM163" s="6">
        <f>SUM(IM152, -IM159,)</f>
        <v>0</v>
      </c>
      <c r="IN163" s="6">
        <f>SUM(IN152, -IN159,)</f>
        <v>0</v>
      </c>
      <c r="IO163" s="6">
        <f>SUM(IO152, -IO159)</f>
        <v>0</v>
      </c>
      <c r="IP163" s="6">
        <f>SUM(IP152, -IP159)</f>
        <v>0</v>
      </c>
      <c r="IQ163" s="6">
        <f>SUM(IQ152, -IQ159)</f>
        <v>0</v>
      </c>
      <c r="IR163" s="6">
        <f>SUM(IR152, -IR159)</f>
        <v>0</v>
      </c>
      <c r="IS163" s="6">
        <f>SUM(IS152, -IS159,)</f>
        <v>0</v>
      </c>
      <c r="IT163" s="6">
        <f>SUM(IT152, -IT159,)</f>
        <v>0</v>
      </c>
      <c r="IU163" s="6">
        <f>SUM(IU152, -IU159)</f>
        <v>0</v>
      </c>
      <c r="IV163" s="6">
        <f>SUM(IV152, -IV159)</f>
        <v>0</v>
      </c>
      <c r="IW163" s="6">
        <f>SUM(IW152, -IW159)</f>
        <v>0</v>
      </c>
      <c r="IX163" s="6">
        <f>SUM(IX152, -IX159)</f>
        <v>0</v>
      </c>
      <c r="IY163" s="6">
        <f>SUM(IY152, -IY159,)</f>
        <v>0</v>
      </c>
      <c r="IZ163" s="6">
        <f>SUM(IZ152, -IZ159,)</f>
        <v>0</v>
      </c>
      <c r="JA163" s="6">
        <f>SUM(JA152, -JA159)</f>
        <v>0</v>
      </c>
      <c r="JB163" s="6">
        <f>SUM(JB152, -JB159)</f>
        <v>0</v>
      </c>
      <c r="JC163" s="6">
        <f>SUM(JC152, -JC159)</f>
        <v>0</v>
      </c>
      <c r="JD163" s="6">
        <f>SUM(JD152, -JD159)</f>
        <v>0</v>
      </c>
      <c r="JE163" s="6">
        <f>SUM(JE152, -JE159,)</f>
        <v>0</v>
      </c>
      <c r="JF163" s="6">
        <f>SUM(JF152, -JF159,)</f>
        <v>0</v>
      </c>
      <c r="JG163" s="6">
        <f>SUM(JG152, -JG159)</f>
        <v>0</v>
      </c>
      <c r="JH163" s="6">
        <f>SUM(JH152, -JH159)</f>
        <v>0</v>
      </c>
      <c r="JI163" s="6">
        <f>SUM(JI152, -JI159)</f>
        <v>0</v>
      </c>
      <c r="JJ163" s="6">
        <f>SUM(JJ152, -JJ159)</f>
        <v>0</v>
      </c>
      <c r="JK163" s="6">
        <f>SUM(JK152, -JK159,)</f>
        <v>0</v>
      </c>
      <c r="JL163" s="6">
        <f>SUM(JL152, -JL159,)</f>
        <v>0</v>
      </c>
      <c r="JM163" s="6">
        <f t="shared" ref="JM163:JS163" si="222">SUM(JM152, -JM159)</f>
        <v>0</v>
      </c>
      <c r="JN163" s="6">
        <f t="shared" si="222"/>
        <v>0</v>
      </c>
      <c r="JO163" s="6">
        <f t="shared" si="222"/>
        <v>0</v>
      </c>
      <c r="JP163" s="6">
        <f t="shared" si="222"/>
        <v>0</v>
      </c>
      <c r="JQ163" s="6">
        <f t="shared" si="222"/>
        <v>0</v>
      </c>
      <c r="JR163" s="6">
        <f t="shared" si="222"/>
        <v>0</v>
      </c>
      <c r="JS163" s="6">
        <f t="shared" si="222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58" t="s">
        <v>37</v>
      </c>
      <c r="ER164" s="350" t="s">
        <v>54</v>
      </c>
      <c r="ES164" s="180" t="s">
        <v>38</v>
      </c>
      <c r="ET164" s="158" t="s">
        <v>37</v>
      </c>
      <c r="EU164" s="119" t="s">
        <v>40</v>
      </c>
      <c r="EV164" s="180" t="s">
        <v>40</v>
      </c>
      <c r="EW164" s="158" t="s">
        <v>40</v>
      </c>
      <c r="EX164" s="119" t="s">
        <v>37</v>
      </c>
      <c r="EY164" s="182" t="s">
        <v>65</v>
      </c>
      <c r="EZ164" s="158" t="s">
        <v>36</v>
      </c>
      <c r="FA164" s="114" t="s">
        <v>57</v>
      </c>
      <c r="FB164" s="186" t="s">
        <v>48</v>
      </c>
      <c r="FC164" s="123" t="s">
        <v>53</v>
      </c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46">
        <f>SUM(EQ136, -EQ142)</f>
        <v>4.4499999999999998E-2</v>
      </c>
      <c r="ER165" s="118">
        <f>SUM(ER137, -ER142)</f>
        <v>6.2299999999999994E-2</v>
      </c>
      <c r="ES165" s="178">
        <f>SUM(ES136, -ES142)</f>
        <v>0.05</v>
      </c>
      <c r="ET165" s="146">
        <f>SUM(ET136, -ET141)</f>
        <v>5.7200000000000001E-2</v>
      </c>
      <c r="EU165" s="120">
        <f>SUM(EU136, -EU142)</f>
        <v>6.59E-2</v>
      </c>
      <c r="EV165" s="179">
        <f>SUM(EV136, -EV142)</f>
        <v>6.8500000000000005E-2</v>
      </c>
      <c r="EW165" s="146">
        <f>SUM(EW136, -EW142)</f>
        <v>5.8700000000000002E-2</v>
      </c>
      <c r="EX165" s="120">
        <f>SUM(EX136, -EX142)</f>
        <v>6.8599999999999994E-2</v>
      </c>
      <c r="EY165" s="179">
        <f>SUM(EY139, -EY143)</f>
        <v>8.8300000000000003E-2</v>
      </c>
      <c r="EZ165" s="144">
        <f>SUM(EZ137, -EZ142)</f>
        <v>0.10550000000000001</v>
      </c>
      <c r="FA165" s="116">
        <f>SUM(FA136, -FA140)</f>
        <v>0.10060000000000001</v>
      </c>
      <c r="FB165" s="179">
        <f>SUM(FB136, -FB141)</f>
        <v>9.6500000000000002E-2</v>
      </c>
      <c r="FC165" s="116">
        <f>SUM(FC139, -FC142)</f>
        <v>0.10099999999999999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58" t="s">
        <v>39</v>
      </c>
      <c r="ER166" s="123" t="s">
        <v>53</v>
      </c>
      <c r="ES166" s="186" t="s">
        <v>59</v>
      </c>
      <c r="ET166" s="163" t="s">
        <v>65</v>
      </c>
      <c r="EU166" s="119" t="s">
        <v>37</v>
      </c>
      <c r="EV166" s="180" t="s">
        <v>38</v>
      </c>
      <c r="EW166" s="158" t="s">
        <v>38</v>
      </c>
      <c r="EX166" s="119" t="s">
        <v>38</v>
      </c>
      <c r="EY166" s="180" t="s">
        <v>40</v>
      </c>
      <c r="EZ166" s="158" t="s">
        <v>40</v>
      </c>
      <c r="FA166" s="119" t="s">
        <v>36</v>
      </c>
      <c r="FB166" s="174" t="s">
        <v>46</v>
      </c>
      <c r="FC166" s="168" t="s">
        <v>59</v>
      </c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44">
        <f>SUM(EQ136, -EQ141)</f>
        <v>4.3700000000000003E-2</v>
      </c>
      <c r="ER167" s="116">
        <f>SUM(ER138, -ER142)</f>
        <v>5.1400000000000001E-2</v>
      </c>
      <c r="ES167" s="175">
        <f>SUM(ES137, -ES142)</f>
        <v>4.8000000000000001E-2</v>
      </c>
      <c r="ET167" s="146">
        <f>SUM(ET142, -ET143)</f>
        <v>5.6799999999999989E-2</v>
      </c>
      <c r="EU167" s="120">
        <f>SUM(EU136, -EU141)</f>
        <v>5.9200000000000003E-2</v>
      </c>
      <c r="EV167" s="178">
        <f>SUM(EV136, -EV141)</f>
        <v>5.6000000000000001E-2</v>
      </c>
      <c r="EW167" s="148">
        <f>SUM(EW136, -EW141)</f>
        <v>5.2900000000000003E-2</v>
      </c>
      <c r="EX167" s="118">
        <f>SUM(EX136, -EX141)</f>
        <v>6.5599999999999992E-2</v>
      </c>
      <c r="EY167" s="179">
        <f>SUM(EY136, -EY139)</f>
        <v>8.6499999999999994E-2</v>
      </c>
      <c r="EZ167" s="146">
        <f>SUM(EZ137, -EZ141)</f>
        <v>9.7000000000000003E-2</v>
      </c>
      <c r="FA167" s="116">
        <f>SUM(FA137, -FA141)</f>
        <v>9.7500000000000003E-2</v>
      </c>
      <c r="FB167" s="273">
        <f>SUM(FB137, -FB141)</f>
        <v>9.3099999999999988E-2</v>
      </c>
      <c r="FC167" s="115">
        <f>SUM(FC136, -FC141)</f>
        <v>9.6200000000000008E-2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3" t="s">
        <v>54</v>
      </c>
      <c r="ER168" s="121" t="s">
        <v>51</v>
      </c>
      <c r="ES168" s="180" t="s">
        <v>39</v>
      </c>
      <c r="ET168" s="158" t="s">
        <v>38</v>
      </c>
      <c r="EU168" s="119" t="s">
        <v>38</v>
      </c>
      <c r="EV168" s="180" t="s">
        <v>37</v>
      </c>
      <c r="EW168" s="158" t="s">
        <v>37</v>
      </c>
      <c r="EX168" s="350" t="s">
        <v>54</v>
      </c>
      <c r="EY168" s="174" t="s">
        <v>57</v>
      </c>
      <c r="EZ168" s="158" t="s">
        <v>38</v>
      </c>
      <c r="FA168" s="350" t="s">
        <v>54</v>
      </c>
      <c r="FB168" s="186" t="s">
        <v>59</v>
      </c>
      <c r="FC168" s="168" t="s">
        <v>48</v>
      </c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223">SUM(EC158, -EC165)</f>
        <v>0</v>
      </c>
      <c r="ED169" s="6">
        <f t="shared" si="223"/>
        <v>0</v>
      </c>
      <c r="EE169" s="6">
        <f t="shared" si="223"/>
        <v>0</v>
      </c>
      <c r="EF169" s="6">
        <f t="shared" si="223"/>
        <v>0</v>
      </c>
      <c r="EG169" s="6">
        <f t="shared" si="223"/>
        <v>0</v>
      </c>
      <c r="EH169" s="6">
        <f t="shared" si="223"/>
        <v>0</v>
      </c>
      <c r="EI169" s="6">
        <f t="shared" si="223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48">
        <f>SUM(EQ137, -EQ142)</f>
        <v>3.2500000000000001E-2</v>
      </c>
      <c r="ER169" s="120">
        <f>SUM(ER139, -ER142)</f>
        <v>4.8099999999999997E-2</v>
      </c>
      <c r="ES169" s="176">
        <f>SUM(ES136, -ES141)</f>
        <v>4.24E-2</v>
      </c>
      <c r="ET169" s="148">
        <f>SUM(ET136, -ET140)</f>
        <v>5.6300000000000003E-2</v>
      </c>
      <c r="EU169" s="118">
        <f>SUM(EU136, -EU140)</f>
        <v>5.5100000000000003E-2</v>
      </c>
      <c r="EV169" s="179">
        <f>SUM(EV136, -EV140)</f>
        <v>4.2500000000000003E-2</v>
      </c>
      <c r="EW169" s="146">
        <f>SUM(EW136, -EW140)</f>
        <v>4.5199999999999997E-2</v>
      </c>
      <c r="EX169" s="118">
        <f>SUM(EX137, -EX142)</f>
        <v>5.3900000000000003E-2</v>
      </c>
      <c r="EY169" s="176">
        <f>SUM(EY137, -EY141)</f>
        <v>8.6400000000000005E-2</v>
      </c>
      <c r="EZ169" s="148">
        <f>SUM(EZ137, -EZ140)</f>
        <v>9.1600000000000015E-2</v>
      </c>
      <c r="FA169" s="118">
        <f>SUM(FA138, -FA142)</f>
        <v>9.7099999999999992E-2</v>
      </c>
      <c r="FB169" s="175">
        <f>SUM(FB136, -FB140)</f>
        <v>8.9599999999999999E-2</v>
      </c>
      <c r="FC169" s="120">
        <f>SUM(FC136, -FC140)</f>
        <v>9.0500000000000011E-2</v>
      </c>
      <c r="FD169" s="6">
        <f>SUM(FD158, -FD165,)</f>
        <v>0</v>
      </c>
      <c r="FE169" s="6">
        <f>SUM(FE158, -FE165)</f>
        <v>0</v>
      </c>
      <c r="FF169" s="6">
        <f>SUM(FF158, -FF165)</f>
        <v>0</v>
      </c>
      <c r="FG169" s="6">
        <f>SUM(FG158, -FG165)</f>
        <v>0</v>
      </c>
      <c r="FH169" s="6">
        <f>SUM(FH158, -FH165)</f>
        <v>0</v>
      </c>
      <c r="FI169" s="6">
        <f>SUM(FI158, -FI165,)</f>
        <v>0</v>
      </c>
      <c r="FJ169" s="6">
        <f>SUM(FJ158, -FJ165,)</f>
        <v>0</v>
      </c>
      <c r="FK169" s="6">
        <f>SUM(FK158, -FK165)</f>
        <v>0</v>
      </c>
      <c r="FL169" s="6">
        <f>SUM(FL158, -FL165)</f>
        <v>0</v>
      </c>
      <c r="FM169" s="6">
        <f>SUM(FM158, -FM165)</f>
        <v>0</v>
      </c>
      <c r="FN169" s="6">
        <f>SUM(FN158, -FN165)</f>
        <v>0</v>
      </c>
      <c r="FO169" s="6">
        <f>SUM(FO158, -FO165,)</f>
        <v>0</v>
      </c>
      <c r="FP169" s="6">
        <f>SUM(FP158, -FP165,)</f>
        <v>0</v>
      </c>
      <c r="FQ169" s="6">
        <f>SUM(FQ158, -FQ165)</f>
        <v>0</v>
      </c>
      <c r="FR169" s="6">
        <f>SUM(FR158, -FR165)</f>
        <v>0</v>
      </c>
      <c r="FS169" s="6">
        <f>SUM(FS158, -FS165)</f>
        <v>0</v>
      </c>
      <c r="FT169" s="6">
        <f>SUM(FT158, -FT165)</f>
        <v>0</v>
      </c>
      <c r="FU169" s="6">
        <f>SUM(FU158, -FU165,)</f>
        <v>0</v>
      </c>
      <c r="FV169" s="6">
        <f>SUM(FV158, -FV165,)</f>
        <v>0</v>
      </c>
      <c r="FW169" s="6">
        <f>SUM(FW158, -FW165)</f>
        <v>0</v>
      </c>
      <c r="FX169" s="6">
        <f>SUM(FX158, -FX165)</f>
        <v>0</v>
      </c>
      <c r="FY169" s="6">
        <f>SUM(FY158, -FY165)</f>
        <v>0</v>
      </c>
      <c r="FZ169" s="6">
        <f>SUM(FZ158, -FZ165)</f>
        <v>0</v>
      </c>
      <c r="GA169" s="6">
        <f>SUM(GA158, -GA165,)</f>
        <v>0</v>
      </c>
      <c r="GB169" s="6">
        <f>SUM(GB158, -GB165,)</f>
        <v>0</v>
      </c>
      <c r="GC169" s="6">
        <f>SUM(GC158, -GC165)</f>
        <v>0</v>
      </c>
      <c r="GD169" s="6">
        <f>SUM(GD158, -GD165)</f>
        <v>0</v>
      </c>
      <c r="GE169" s="6">
        <f>SUM(GE158, -GE165)</f>
        <v>0</v>
      </c>
      <c r="GF169" s="6">
        <f>SUM(GF158, -GF165)</f>
        <v>0</v>
      </c>
      <c r="GG169" s="6">
        <f>SUM(GG158, -GG165,)</f>
        <v>0</v>
      </c>
      <c r="GH169" s="6">
        <f>SUM(GH158, -GH165,)</f>
        <v>0</v>
      </c>
      <c r="GI169" s="6">
        <f>SUM(GI158, -GI165)</f>
        <v>0</v>
      </c>
      <c r="GJ169" s="6">
        <f>SUM(GJ158, -GJ165)</f>
        <v>0</v>
      </c>
      <c r="GK169" s="6">
        <f>SUM(GK158, -GK165)</f>
        <v>0</v>
      </c>
      <c r="GL169" s="6">
        <f>SUM(GL158, -GL165)</f>
        <v>0</v>
      </c>
      <c r="GM169" s="6">
        <f>SUM(GM158, -GM165,)</f>
        <v>0</v>
      </c>
      <c r="GN169" s="6">
        <f>SUM(GN158, -GN165,)</f>
        <v>0</v>
      </c>
      <c r="GO169" s="6">
        <f>SUM(GO158, -GO165)</f>
        <v>0</v>
      </c>
      <c r="GP169" s="6">
        <f>SUM(GP158, -GP165)</f>
        <v>0</v>
      </c>
      <c r="GQ169" s="6">
        <f>SUM(GQ158, -GQ165)</f>
        <v>0</v>
      </c>
      <c r="GR169" s="6">
        <f>SUM(GR158, -GR165)</f>
        <v>0</v>
      </c>
      <c r="GS169" s="6">
        <f>SUM(GS158, -GS165,)</f>
        <v>0</v>
      </c>
      <c r="GT169" s="6">
        <f>SUM(GT158, -GT165,)</f>
        <v>0</v>
      </c>
      <c r="GU169" s="6">
        <f t="shared" ref="GU169:HA169" si="224">SUM(GU158, -GU165)</f>
        <v>0</v>
      </c>
      <c r="GV169" s="6">
        <f t="shared" si="224"/>
        <v>0</v>
      </c>
      <c r="GW169" s="6">
        <f t="shared" si="224"/>
        <v>0</v>
      </c>
      <c r="GX169" s="6">
        <f t="shared" si="224"/>
        <v>0</v>
      </c>
      <c r="GY169" s="6">
        <f t="shared" si="224"/>
        <v>0</v>
      </c>
      <c r="GZ169" s="6">
        <f t="shared" si="224"/>
        <v>0</v>
      </c>
      <c r="HA169" s="6">
        <f t="shared" si="224"/>
        <v>0</v>
      </c>
      <c r="HC169" s="6">
        <f t="shared" ref="HC169:HH169" si="225">SUM(HC158, -HC165)</f>
        <v>0</v>
      </c>
      <c r="HD169" s="6">
        <f t="shared" si="225"/>
        <v>0</v>
      </c>
      <c r="HE169" s="6">
        <f t="shared" si="225"/>
        <v>0</v>
      </c>
      <c r="HF169" s="6">
        <f t="shared" si="225"/>
        <v>0</v>
      </c>
      <c r="HG169" s="6">
        <f t="shared" si="225"/>
        <v>0</v>
      </c>
      <c r="HH169" s="6">
        <f t="shared" si="225"/>
        <v>0</v>
      </c>
      <c r="HI169" s="6">
        <f>SUM(HI158, -HI165,)</f>
        <v>0</v>
      </c>
      <c r="HJ169" s="6">
        <f>SUM(HJ158, -HJ165,)</f>
        <v>0</v>
      </c>
      <c r="HK169" s="6">
        <f>SUM(HK158, -HK165)</f>
        <v>0</v>
      </c>
      <c r="HL169" s="6">
        <f>SUM(HL158, -HL165)</f>
        <v>0</v>
      </c>
      <c r="HM169" s="6">
        <f>SUM(HM158, -HM165)</f>
        <v>0</v>
      </c>
      <c r="HN169" s="6">
        <f>SUM(HN158, -HN165)</f>
        <v>0</v>
      </c>
      <c r="HO169" s="6">
        <f>SUM(HO158, -HO165,)</f>
        <v>0</v>
      </c>
      <c r="HP169" s="6">
        <f>SUM(HP158, -HP165,)</f>
        <v>0</v>
      </c>
      <c r="HQ169" s="6">
        <f>SUM(HQ158, -HQ165)</f>
        <v>0</v>
      </c>
      <c r="HR169" s="6">
        <f>SUM(HR158, -HR165)</f>
        <v>0</v>
      </c>
      <c r="HS169" s="6">
        <f>SUM(HS158, -HS165)</f>
        <v>0</v>
      </c>
      <c r="HT169" s="6">
        <f>SUM(HT158, -HT165)</f>
        <v>0</v>
      </c>
      <c r="HU169" s="6">
        <f>SUM(HU158, -HU165,)</f>
        <v>0</v>
      </c>
      <c r="HV169" s="6">
        <f>SUM(HV158, -HV165,)</f>
        <v>0</v>
      </c>
      <c r="HW169" s="6">
        <f>SUM(HW158, -HW165)</f>
        <v>0</v>
      </c>
      <c r="HX169" s="6">
        <f>SUM(HX158, -HX165)</f>
        <v>0</v>
      </c>
      <c r="HY169" s="6">
        <f>SUM(HY158, -HY165)</f>
        <v>0</v>
      </c>
      <c r="HZ169" s="6">
        <f>SUM(HZ158, -HZ165)</f>
        <v>0</v>
      </c>
      <c r="IA169" s="6">
        <f>SUM(IA158, -IA165,)</f>
        <v>0</v>
      </c>
      <c r="IB169" s="6">
        <f>SUM(IB158, -IB165,)</f>
        <v>0</v>
      </c>
      <c r="IC169" s="6">
        <f>SUM(IC158, -IC165)</f>
        <v>0</v>
      </c>
      <c r="ID169" s="6">
        <f>SUM(ID158, -ID165)</f>
        <v>0</v>
      </c>
      <c r="IE169" s="6">
        <f>SUM(IE158, -IE165)</f>
        <v>0</v>
      </c>
      <c r="IF169" s="6">
        <f>SUM(IF158, -IF165)</f>
        <v>0</v>
      </c>
      <c r="IG169" s="6">
        <f>SUM(IG158, -IG165,)</f>
        <v>0</v>
      </c>
      <c r="IH169" s="6">
        <f>SUM(IH158, -IH165,)</f>
        <v>0</v>
      </c>
      <c r="II169" s="6">
        <f>SUM(II158, -II165)</f>
        <v>0</v>
      </c>
      <c r="IJ169" s="6">
        <f>SUM(IJ158, -IJ165)</f>
        <v>0</v>
      </c>
      <c r="IK169" s="6">
        <f>SUM(IK158, -IK165)</f>
        <v>0</v>
      </c>
      <c r="IL169" s="6">
        <f>SUM(IL158, -IL165)</f>
        <v>0</v>
      </c>
      <c r="IM169" s="6">
        <f>SUM(IM158, -IM165,)</f>
        <v>0</v>
      </c>
      <c r="IN169" s="6">
        <f>SUM(IN158, -IN165,)</f>
        <v>0</v>
      </c>
      <c r="IO169" s="6">
        <f>SUM(IO158, -IO165)</f>
        <v>0</v>
      </c>
      <c r="IP169" s="6">
        <f>SUM(IP158, -IP165)</f>
        <v>0</v>
      </c>
      <c r="IQ169" s="6">
        <f>SUM(IQ158, -IQ165)</f>
        <v>0</v>
      </c>
      <c r="IR169" s="6">
        <f>SUM(IR158, -IR165)</f>
        <v>0</v>
      </c>
      <c r="IS169" s="6">
        <f>SUM(IS158, -IS165,)</f>
        <v>0</v>
      </c>
      <c r="IT169" s="6">
        <f>SUM(IT158, -IT165,)</f>
        <v>0</v>
      </c>
      <c r="IU169" s="6">
        <f>SUM(IU158, -IU165)</f>
        <v>0</v>
      </c>
      <c r="IV169" s="6">
        <f>SUM(IV158, -IV165)</f>
        <v>0</v>
      </c>
      <c r="IW169" s="6">
        <f>SUM(IW158, -IW165)</f>
        <v>0</v>
      </c>
      <c r="IX169" s="6">
        <f>SUM(IX158, -IX165)</f>
        <v>0</v>
      </c>
      <c r="IY169" s="6">
        <f>SUM(IY158, -IY165,)</f>
        <v>0</v>
      </c>
      <c r="IZ169" s="6">
        <f>SUM(IZ158, -IZ165,)</f>
        <v>0</v>
      </c>
      <c r="JA169" s="6">
        <f>SUM(JA158, -JA165)</f>
        <v>0</v>
      </c>
      <c r="JB169" s="6">
        <f>SUM(JB158, -JB165)</f>
        <v>0</v>
      </c>
      <c r="JC169" s="6">
        <f>SUM(JC158, -JC165)</f>
        <v>0</v>
      </c>
      <c r="JD169" s="6">
        <f>SUM(JD158, -JD165)</f>
        <v>0</v>
      </c>
      <c r="JE169" s="6">
        <f>SUM(JE158, -JE165,)</f>
        <v>0</v>
      </c>
      <c r="JF169" s="6">
        <f>SUM(JF158, -JF165,)</f>
        <v>0</v>
      </c>
      <c r="JG169" s="6">
        <f>SUM(JG158, -JG165)</f>
        <v>0</v>
      </c>
      <c r="JH169" s="6">
        <f>SUM(JH158, -JH165)</f>
        <v>0</v>
      </c>
      <c r="JI169" s="6">
        <f>SUM(JI158, -JI165)</f>
        <v>0</v>
      </c>
      <c r="JJ169" s="6">
        <f>SUM(JJ158, -JJ165)</f>
        <v>0</v>
      </c>
      <c r="JK169" s="6">
        <f>SUM(JK158, -JK165,)</f>
        <v>0</v>
      </c>
      <c r="JL169" s="6">
        <f>SUM(JL158, -JL165,)</f>
        <v>0</v>
      </c>
      <c r="JM169" s="6">
        <f t="shared" ref="JM169:JS169" si="226">SUM(JM158, -JM165)</f>
        <v>0</v>
      </c>
      <c r="JN169" s="6">
        <f t="shared" si="226"/>
        <v>0</v>
      </c>
      <c r="JO169" s="6">
        <f t="shared" si="226"/>
        <v>0</v>
      </c>
      <c r="JP169" s="6">
        <f t="shared" si="226"/>
        <v>0</v>
      </c>
      <c r="JQ169" s="6">
        <f t="shared" si="226"/>
        <v>0</v>
      </c>
      <c r="JR169" s="6">
        <f t="shared" si="226"/>
        <v>0</v>
      </c>
      <c r="JS169" s="6">
        <f t="shared" si="226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200" t="s">
        <v>67</v>
      </c>
      <c r="ER170" s="122" t="s">
        <v>44</v>
      </c>
      <c r="ES170" s="182" t="s">
        <v>84</v>
      </c>
      <c r="ET170" s="158" t="s">
        <v>36</v>
      </c>
      <c r="EU170" s="119" t="s">
        <v>36</v>
      </c>
      <c r="EV170" s="180" t="s">
        <v>36</v>
      </c>
      <c r="EW170" s="200" t="s">
        <v>64</v>
      </c>
      <c r="EX170" s="119" t="s">
        <v>40</v>
      </c>
      <c r="EY170" s="199" t="s">
        <v>55</v>
      </c>
      <c r="EZ170" s="158" t="s">
        <v>37</v>
      </c>
      <c r="FA170" s="119" t="s">
        <v>38</v>
      </c>
      <c r="FB170" s="180" t="s">
        <v>36</v>
      </c>
      <c r="FC170" s="114" t="s">
        <v>57</v>
      </c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166">
        <f>SUM(EQ137, -EQ141)</f>
        <v>3.1699999999999999E-2</v>
      </c>
      <c r="ER171" s="120">
        <f>SUM(ER140, -ER142)</f>
        <v>4.6199999999999998E-2</v>
      </c>
      <c r="ES171" s="176">
        <f>SUM(ES138, -ES142)</f>
        <v>4.1999999999999996E-2</v>
      </c>
      <c r="ET171" s="144">
        <f>SUM(ET136, -ET139)</f>
        <v>4.36E-2</v>
      </c>
      <c r="EU171" s="116">
        <f>SUM(EU136, -EU139)</f>
        <v>4.2200000000000001E-2</v>
      </c>
      <c r="EV171" s="176">
        <f>SUM(EV136, -EV139)</f>
        <v>3.9300000000000002E-2</v>
      </c>
      <c r="EW171" s="146">
        <f>SUM(EW137, -EW142)</f>
        <v>3.9E-2</v>
      </c>
      <c r="EX171" s="120">
        <f>SUM(EX136, -EX140)</f>
        <v>5.2199999999999996E-2</v>
      </c>
      <c r="EY171" s="178">
        <f>SUM(EY140, -EY143)</f>
        <v>7.9500000000000001E-2</v>
      </c>
      <c r="EZ171" s="146">
        <f>SUM(EZ137, -EZ139)</f>
        <v>9.0100000000000013E-2</v>
      </c>
      <c r="FA171" s="118">
        <f>SUM(FA137, -FA140)</f>
        <v>9.3200000000000005E-2</v>
      </c>
      <c r="FB171" s="176">
        <f>SUM(FB138, -FB141)</f>
        <v>8.7900000000000006E-2</v>
      </c>
      <c r="FC171" s="116">
        <f>SUM(FC137, -FC141)</f>
        <v>8.8499999999999995E-2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58" t="s">
        <v>36</v>
      </c>
      <c r="ER172" s="119" t="s">
        <v>39</v>
      </c>
      <c r="ES172" s="186" t="s">
        <v>67</v>
      </c>
      <c r="ET172" s="200" t="s">
        <v>64</v>
      </c>
      <c r="EU172" s="168" t="s">
        <v>64</v>
      </c>
      <c r="EV172" s="180" t="s">
        <v>41</v>
      </c>
      <c r="EW172" s="158" t="s">
        <v>36</v>
      </c>
      <c r="EX172" s="168" t="s">
        <v>59</v>
      </c>
      <c r="EY172" s="174" t="s">
        <v>52</v>
      </c>
      <c r="EZ172" s="164" t="s">
        <v>55</v>
      </c>
      <c r="FA172" s="168" t="s">
        <v>48</v>
      </c>
      <c r="FB172" s="174" t="s">
        <v>57</v>
      </c>
      <c r="FC172" s="119" t="s">
        <v>38</v>
      </c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44">
        <f>SUM(EQ136, -EQ140)</f>
        <v>2.8200000000000003E-2</v>
      </c>
      <c r="ER173" s="116">
        <f>SUM(ER136, -ER141)</f>
        <v>4.5999999999999999E-2</v>
      </c>
      <c r="ES173" s="187">
        <f>SUM(ES137, -ES141)</f>
        <v>4.0399999999999998E-2</v>
      </c>
      <c r="ET173" s="146">
        <f>SUM(ET137, -ET142)</f>
        <v>3.8199999999999998E-2</v>
      </c>
      <c r="EU173" s="120">
        <f>SUM(EU137, -EU142)</f>
        <v>4.0800000000000003E-2</v>
      </c>
      <c r="EV173" s="179">
        <f>SUM(EV136, -EV138)</f>
        <v>3.5299999999999998E-2</v>
      </c>
      <c r="EW173" s="144">
        <f>SUM(EW136, -EW139)</f>
        <v>3.7400000000000003E-2</v>
      </c>
      <c r="EX173" s="115">
        <f>SUM(EX137, -EX141)</f>
        <v>5.0900000000000001E-2</v>
      </c>
      <c r="EY173" s="175">
        <f>SUM(EY137, -EY140)</f>
        <v>7.4300000000000005E-2</v>
      </c>
      <c r="EZ173" s="148">
        <f>SUM(EZ139, -EZ143)</f>
        <v>8.3999999999999991E-2</v>
      </c>
      <c r="FA173" s="120">
        <f>SUM(FA138, -FA141)</f>
        <v>8.3699999999999997E-2</v>
      </c>
      <c r="FB173" s="176">
        <f>SUM(FB137, -FB140)</f>
        <v>8.6199999999999999E-2</v>
      </c>
      <c r="FC173" s="118">
        <f>SUM(FC138, -FC141)</f>
        <v>8.5400000000000004E-2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0" t="s">
        <v>54</v>
      </c>
      <c r="EP174" s="182" t="s">
        <v>63</v>
      </c>
      <c r="EQ174" s="163" t="s">
        <v>53</v>
      </c>
      <c r="ER174" s="188" t="s">
        <v>55</v>
      </c>
      <c r="ES174" s="180" t="s">
        <v>36</v>
      </c>
      <c r="ET174" s="158" t="s">
        <v>39</v>
      </c>
      <c r="EU174" s="119" t="s">
        <v>39</v>
      </c>
      <c r="EV174" s="174" t="s">
        <v>63</v>
      </c>
      <c r="EW174" s="158" t="s">
        <v>39</v>
      </c>
      <c r="EX174" s="119" t="s">
        <v>36</v>
      </c>
      <c r="EY174" s="186" t="s">
        <v>48</v>
      </c>
      <c r="EZ174" s="156" t="s">
        <v>60</v>
      </c>
      <c r="FA174" s="121" t="s">
        <v>60</v>
      </c>
      <c r="FB174" s="182" t="s">
        <v>53</v>
      </c>
      <c r="FC174" s="114" t="s">
        <v>46</v>
      </c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227">SUM(EC164, -EC171)</f>
        <v>0</v>
      </c>
      <c r="ED175" s="6">
        <f t="shared" si="227"/>
        <v>0</v>
      </c>
      <c r="EE175" s="6">
        <f t="shared" si="227"/>
        <v>0</v>
      </c>
      <c r="EF175" s="6">
        <f t="shared" si="227"/>
        <v>0</v>
      </c>
      <c r="EG175" s="6">
        <f t="shared" si="227"/>
        <v>0</v>
      </c>
      <c r="EH175" s="6">
        <f t="shared" si="227"/>
        <v>0</v>
      </c>
      <c r="EI175" s="6">
        <f t="shared" si="227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44">
        <f>SUM(EQ138, -EQ142)</f>
        <v>2.81E-2</v>
      </c>
      <c r="ER175" s="118">
        <f>SUM(ER142, -ER143)</f>
        <v>3.7600000000000001E-2</v>
      </c>
      <c r="ES175" s="176">
        <f>SUM(ES136, -ES140)</f>
        <v>4.0099999999999997E-2</v>
      </c>
      <c r="ET175" s="144">
        <f>SUM(ET136, -ET138)</f>
        <v>3.5200000000000002E-2</v>
      </c>
      <c r="EU175" s="116">
        <f>SUM(EU136, -EU138)</f>
        <v>3.7400000000000003E-2</v>
      </c>
      <c r="EV175" s="176">
        <f>SUM(EV137, -EV142)</f>
        <v>3.4599999999999999E-2</v>
      </c>
      <c r="EW175" s="144">
        <f>SUM(EW136, -EW138)</f>
        <v>3.3600000000000005E-2</v>
      </c>
      <c r="EX175" s="116">
        <f>SUM(EX136, -EX139)</f>
        <v>4.8099999999999997E-2</v>
      </c>
      <c r="EY175" s="179">
        <f>SUM(EY138, -EY142)</f>
        <v>6.7400000000000002E-2</v>
      </c>
      <c r="EZ175" s="146">
        <f>SUM(EZ140, -EZ143)</f>
        <v>8.249999999999999E-2</v>
      </c>
      <c r="FA175" s="120">
        <f>SUM(FA140, -FA143)</f>
        <v>8.1799999999999998E-2</v>
      </c>
      <c r="FB175" s="176">
        <f>SUM(FB139, -FB142)</f>
        <v>8.4400000000000003E-2</v>
      </c>
      <c r="FC175" s="247">
        <f>SUM(FC137, -FC140)</f>
        <v>8.2799999999999999E-2</v>
      </c>
      <c r="FD175" s="6">
        <f>SUM(FD164, -FD171,)</f>
        <v>0</v>
      </c>
      <c r="FE175" s="6">
        <f>SUM(FE164, -FE171)</f>
        <v>0</v>
      </c>
      <c r="FF175" s="6">
        <f>SUM(FF164, -FF171)</f>
        <v>0</v>
      </c>
      <c r="FG175" s="6">
        <f>SUM(FG164, -FG171)</f>
        <v>0</v>
      </c>
      <c r="FH175" s="6">
        <f>SUM(FH164, -FH171)</f>
        <v>0</v>
      </c>
      <c r="FI175" s="6">
        <f>SUM(FI164, -FI171,)</f>
        <v>0</v>
      </c>
      <c r="FJ175" s="6">
        <f>SUM(FJ164, -FJ171,)</f>
        <v>0</v>
      </c>
      <c r="FK175" s="6">
        <f>SUM(FK164, -FK171)</f>
        <v>0</v>
      </c>
      <c r="FL175" s="6">
        <f>SUM(FL164, -FL171)</f>
        <v>0</v>
      </c>
      <c r="FM175" s="6">
        <f>SUM(FM164, -FM171)</f>
        <v>0</v>
      </c>
      <c r="FN175" s="6">
        <f>SUM(FN164, -FN171)</f>
        <v>0</v>
      </c>
      <c r="FO175" s="6">
        <f>SUM(FO164, -FO171,)</f>
        <v>0</v>
      </c>
      <c r="FP175" s="6">
        <f>SUM(FP164, -FP171,)</f>
        <v>0</v>
      </c>
      <c r="FQ175" s="6">
        <f>SUM(FQ164, -FQ171)</f>
        <v>0</v>
      </c>
      <c r="FR175" s="6">
        <f>SUM(FR164, -FR171)</f>
        <v>0</v>
      </c>
      <c r="FS175" s="6">
        <f>SUM(FS164, -FS171)</f>
        <v>0</v>
      </c>
      <c r="FT175" s="6">
        <f>SUM(FT164, -FT171)</f>
        <v>0</v>
      </c>
      <c r="FU175" s="6">
        <f>SUM(FU164, -FU171,)</f>
        <v>0</v>
      </c>
      <c r="FV175" s="6">
        <f>SUM(FV164, -FV171,)</f>
        <v>0</v>
      </c>
      <c r="FW175" s="6">
        <f>SUM(FW164, -FW171)</f>
        <v>0</v>
      </c>
      <c r="FX175" s="6">
        <f>SUM(FX164, -FX171)</f>
        <v>0</v>
      </c>
      <c r="FY175" s="6">
        <f>SUM(FY164, -FY171)</f>
        <v>0</v>
      </c>
      <c r="FZ175" s="6">
        <f>SUM(FZ164, -FZ171)</f>
        <v>0</v>
      </c>
      <c r="GA175" s="6">
        <f>SUM(GA164, -GA171,)</f>
        <v>0</v>
      </c>
      <c r="GB175" s="6">
        <f>SUM(GB164, -GB171,)</f>
        <v>0</v>
      </c>
      <c r="GC175" s="6">
        <f>SUM(GC164, -GC171)</f>
        <v>0</v>
      </c>
      <c r="GD175" s="6">
        <f>SUM(GD164, -GD171)</f>
        <v>0</v>
      </c>
      <c r="GE175" s="6">
        <f>SUM(GE164, -GE171)</f>
        <v>0</v>
      </c>
      <c r="GF175" s="6">
        <f>SUM(GF164, -GF171)</f>
        <v>0</v>
      </c>
      <c r="GG175" s="6">
        <f>SUM(GG164, -GG171,)</f>
        <v>0</v>
      </c>
      <c r="GH175" s="6">
        <f>SUM(GH164, -GH171,)</f>
        <v>0</v>
      </c>
      <c r="GI175" s="6">
        <f>SUM(GI164, -GI171)</f>
        <v>0</v>
      </c>
      <c r="GJ175" s="6">
        <f>SUM(GJ164, -GJ171)</f>
        <v>0</v>
      </c>
      <c r="GK175" s="6">
        <f>SUM(GK164, -GK171)</f>
        <v>0</v>
      </c>
      <c r="GL175" s="6">
        <f>SUM(GL164, -GL171)</f>
        <v>0</v>
      </c>
      <c r="GM175" s="6">
        <f>SUM(GM164, -GM171,)</f>
        <v>0</v>
      </c>
      <c r="GN175" s="6">
        <f>SUM(GN164, -GN171,)</f>
        <v>0</v>
      </c>
      <c r="GO175" s="6">
        <f>SUM(GO164, -GO171)</f>
        <v>0</v>
      </c>
      <c r="GP175" s="6">
        <f>SUM(GP164, -GP171)</f>
        <v>0</v>
      </c>
      <c r="GQ175" s="6">
        <f>SUM(GQ164, -GQ171)</f>
        <v>0</v>
      </c>
      <c r="GR175" s="6">
        <f>SUM(GR164, -GR171)</f>
        <v>0</v>
      </c>
      <c r="GS175" s="6">
        <f>SUM(GS164, -GS171,)</f>
        <v>0</v>
      </c>
      <c r="GT175" s="6">
        <f>SUM(GT164, -GT171,)</f>
        <v>0</v>
      </c>
      <c r="GU175" s="6">
        <f t="shared" ref="GU175:HA175" si="228">SUM(GU164, -GU171)</f>
        <v>0</v>
      </c>
      <c r="GV175" s="6">
        <f t="shared" si="228"/>
        <v>0</v>
      </c>
      <c r="GW175" s="6">
        <f t="shared" si="228"/>
        <v>0</v>
      </c>
      <c r="GX175" s="6">
        <f t="shared" si="228"/>
        <v>0</v>
      </c>
      <c r="GY175" s="6">
        <f t="shared" si="228"/>
        <v>0</v>
      </c>
      <c r="GZ175" s="6">
        <f t="shared" si="228"/>
        <v>0</v>
      </c>
      <c r="HA175" s="6">
        <f t="shared" si="228"/>
        <v>0</v>
      </c>
      <c r="HC175" s="6">
        <f t="shared" ref="HC175:HH175" si="229">SUM(HC164, -HC171)</f>
        <v>0</v>
      </c>
      <c r="HD175" s="6">
        <f t="shared" si="229"/>
        <v>0</v>
      </c>
      <c r="HE175" s="6">
        <f t="shared" si="229"/>
        <v>0</v>
      </c>
      <c r="HF175" s="6">
        <f t="shared" si="229"/>
        <v>0</v>
      </c>
      <c r="HG175" s="6">
        <f t="shared" si="229"/>
        <v>0</v>
      </c>
      <c r="HH175" s="6">
        <f t="shared" si="229"/>
        <v>0</v>
      </c>
      <c r="HI175" s="6">
        <f>SUM(HI164, -HI171,)</f>
        <v>0</v>
      </c>
      <c r="HJ175" s="6">
        <f>SUM(HJ164, -HJ171,)</f>
        <v>0</v>
      </c>
      <c r="HK175" s="6">
        <f>SUM(HK164, -HK171)</f>
        <v>0</v>
      </c>
      <c r="HL175" s="6">
        <f>SUM(HL164, -HL171)</f>
        <v>0</v>
      </c>
      <c r="HM175" s="6">
        <f>SUM(HM164, -HM171)</f>
        <v>0</v>
      </c>
      <c r="HN175" s="6">
        <f>SUM(HN164, -HN171)</f>
        <v>0</v>
      </c>
      <c r="HO175" s="6">
        <f>SUM(HO164, -HO171,)</f>
        <v>0</v>
      </c>
      <c r="HP175" s="6">
        <f>SUM(HP164, -HP171,)</f>
        <v>0</v>
      </c>
      <c r="HQ175" s="6">
        <f>SUM(HQ164, -HQ171)</f>
        <v>0</v>
      </c>
      <c r="HR175" s="6">
        <f>SUM(HR164, -HR171)</f>
        <v>0</v>
      </c>
      <c r="HS175" s="6">
        <f>SUM(HS164, -HS171)</f>
        <v>0</v>
      </c>
      <c r="HT175" s="6">
        <f>SUM(HT164, -HT171)</f>
        <v>0</v>
      </c>
      <c r="HU175" s="6">
        <f>SUM(HU164, -HU171,)</f>
        <v>0</v>
      </c>
      <c r="HV175" s="6">
        <f>SUM(HV164, -HV171,)</f>
        <v>0</v>
      </c>
      <c r="HW175" s="6">
        <f>SUM(HW164, -HW171)</f>
        <v>0</v>
      </c>
      <c r="HX175" s="6">
        <f>SUM(HX164, -HX171)</f>
        <v>0</v>
      </c>
      <c r="HY175" s="6">
        <f>SUM(HY164, -HY171)</f>
        <v>0</v>
      </c>
      <c r="HZ175" s="6">
        <f>SUM(HZ164, -HZ171)</f>
        <v>0</v>
      </c>
      <c r="IA175" s="6">
        <f>SUM(IA164, -IA171,)</f>
        <v>0</v>
      </c>
      <c r="IB175" s="6">
        <f>SUM(IB164, -IB171,)</f>
        <v>0</v>
      </c>
      <c r="IC175" s="6">
        <f>SUM(IC164, -IC171)</f>
        <v>0</v>
      </c>
      <c r="ID175" s="6">
        <f>SUM(ID164, -ID171)</f>
        <v>0</v>
      </c>
      <c r="IE175" s="6">
        <f>SUM(IE164, -IE171)</f>
        <v>0</v>
      </c>
      <c r="IF175" s="6">
        <f>SUM(IF164, -IF171)</f>
        <v>0</v>
      </c>
      <c r="IG175" s="6">
        <f>SUM(IG164, -IG171,)</f>
        <v>0</v>
      </c>
      <c r="IH175" s="6">
        <f>SUM(IH164, -IH171,)</f>
        <v>0</v>
      </c>
      <c r="II175" s="6">
        <f>SUM(II164, -II171)</f>
        <v>0</v>
      </c>
      <c r="IJ175" s="6">
        <f>SUM(IJ164, -IJ171)</f>
        <v>0</v>
      </c>
      <c r="IK175" s="6">
        <f>SUM(IK164, -IK171)</f>
        <v>0</v>
      </c>
      <c r="IL175" s="6">
        <f>SUM(IL164, -IL171)</f>
        <v>0</v>
      </c>
      <c r="IM175" s="6">
        <f>SUM(IM164, -IM171,)</f>
        <v>0</v>
      </c>
      <c r="IN175" s="6">
        <f>SUM(IN164, -IN171,)</f>
        <v>0</v>
      </c>
      <c r="IO175" s="6">
        <f>SUM(IO164, -IO171)</f>
        <v>0</v>
      </c>
      <c r="IP175" s="6">
        <f>SUM(IP164, -IP171)</f>
        <v>0</v>
      </c>
      <c r="IQ175" s="6">
        <f>SUM(IQ164, -IQ171)</f>
        <v>0</v>
      </c>
      <c r="IR175" s="6">
        <f>SUM(IR164, -IR171)</f>
        <v>0</v>
      </c>
      <c r="IS175" s="6">
        <f>SUM(IS164, -IS171,)</f>
        <v>0</v>
      </c>
      <c r="IT175" s="6">
        <f>SUM(IT164, -IT171,)</f>
        <v>0</v>
      </c>
      <c r="IU175" s="6">
        <f>SUM(IU164, -IU171)</f>
        <v>0</v>
      </c>
      <c r="IV175" s="6">
        <f>SUM(IV164, -IV171)</f>
        <v>0</v>
      </c>
      <c r="IW175" s="6">
        <f>SUM(IW164, -IW171)</f>
        <v>0</v>
      </c>
      <c r="IX175" s="6">
        <f>SUM(IX164, -IX171)</f>
        <v>0</v>
      </c>
      <c r="IY175" s="6">
        <f>SUM(IY164, -IY171,)</f>
        <v>0</v>
      </c>
      <c r="IZ175" s="6">
        <f>SUM(IZ164, -IZ171,)</f>
        <v>0</v>
      </c>
      <c r="JA175" s="6">
        <f>SUM(JA164, -JA171)</f>
        <v>0</v>
      </c>
      <c r="JB175" s="6">
        <f>SUM(JB164, -JB171)</f>
        <v>0</v>
      </c>
      <c r="JC175" s="6">
        <f>SUM(JC164, -JC171)</f>
        <v>0</v>
      </c>
      <c r="JD175" s="6">
        <f>SUM(JD164, -JD171)</f>
        <v>0</v>
      </c>
      <c r="JE175" s="6">
        <f>SUM(JE164, -JE171,)</f>
        <v>0</v>
      </c>
      <c r="JF175" s="6">
        <f>SUM(JF164, -JF171,)</f>
        <v>0</v>
      </c>
      <c r="JG175" s="6">
        <f>SUM(JG164, -JG171)</f>
        <v>0</v>
      </c>
      <c r="JH175" s="6">
        <f>SUM(JH164, -JH171)</f>
        <v>0</v>
      </c>
      <c r="JI175" s="6">
        <f>SUM(JI164, -JI171)</f>
        <v>0</v>
      </c>
      <c r="JJ175" s="6">
        <f>SUM(JJ164, -JJ171)</f>
        <v>0</v>
      </c>
      <c r="JK175" s="6">
        <f>SUM(JK164, -JK171,)</f>
        <v>0</v>
      </c>
      <c r="JL175" s="6">
        <f>SUM(JL164, -JL171,)</f>
        <v>0</v>
      </c>
      <c r="JM175" s="6">
        <f t="shared" ref="JM175:JS175" si="230">SUM(JM164, -JM171)</f>
        <v>0</v>
      </c>
      <c r="JN175" s="6">
        <f t="shared" si="230"/>
        <v>0</v>
      </c>
      <c r="JO175" s="6">
        <f t="shared" si="230"/>
        <v>0</v>
      </c>
      <c r="JP175" s="6">
        <f t="shared" si="230"/>
        <v>0</v>
      </c>
      <c r="JQ175" s="6">
        <f t="shared" si="230"/>
        <v>0</v>
      </c>
      <c r="JR175" s="6">
        <f t="shared" si="230"/>
        <v>0</v>
      </c>
      <c r="JS175" s="6">
        <f t="shared" si="230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56" t="s">
        <v>51</v>
      </c>
      <c r="ER176" s="168" t="s">
        <v>67</v>
      </c>
      <c r="ES176" s="186" t="s">
        <v>48</v>
      </c>
      <c r="ET176" s="353" t="s">
        <v>54</v>
      </c>
      <c r="EU176" s="350" t="s">
        <v>54</v>
      </c>
      <c r="EV176" s="180" t="s">
        <v>39</v>
      </c>
      <c r="EW176" s="200" t="s">
        <v>59</v>
      </c>
      <c r="EX176" s="168" t="s">
        <v>64</v>
      </c>
      <c r="EY176" s="184" t="s">
        <v>60</v>
      </c>
      <c r="EZ176" s="163" t="s">
        <v>65</v>
      </c>
      <c r="FA176" s="168" t="s">
        <v>59</v>
      </c>
      <c r="FB176" s="180" t="s">
        <v>38</v>
      </c>
      <c r="FC176" s="119" t="s">
        <v>36</v>
      </c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46">
        <f>SUM(EQ139, -EQ142)</f>
        <v>2.7400000000000001E-2</v>
      </c>
      <c r="ER177" s="208">
        <f>SUM(ER137, -ER141)</f>
        <v>3.61E-2</v>
      </c>
      <c r="ES177" s="179">
        <f>SUM(ES137, -ES140)</f>
        <v>3.8099999999999995E-2</v>
      </c>
      <c r="ET177" s="148">
        <f>SUM(ET137, -ET141)</f>
        <v>3.0499999999999999E-2</v>
      </c>
      <c r="EU177" s="118">
        <f>SUM(EU137, -EU141)</f>
        <v>3.4099999999999998E-2</v>
      </c>
      <c r="EV177" s="176">
        <f>SUM(EV136, -EV137)</f>
        <v>3.39E-2</v>
      </c>
      <c r="EW177" s="153">
        <f>SUM(EW137, -EW141)</f>
        <v>3.32E-2</v>
      </c>
      <c r="EX177" s="120">
        <f>SUM(EX137, -EX140)</f>
        <v>3.7499999999999999E-2</v>
      </c>
      <c r="EY177" s="179">
        <f>SUM(EY141, -EY143)</f>
        <v>6.7400000000000002E-2</v>
      </c>
      <c r="EZ177" s="146">
        <f>SUM(EZ141, -EZ143)</f>
        <v>7.7100000000000002E-2</v>
      </c>
      <c r="FA177" s="115">
        <f>SUM(FA138, -FA140)</f>
        <v>7.9399999999999998E-2</v>
      </c>
      <c r="FB177" s="178">
        <f>SUM(FB138, -FB140)</f>
        <v>8.1000000000000003E-2</v>
      </c>
      <c r="FC177" s="116">
        <f>SUM(FC138, -FC140)</f>
        <v>7.9700000000000007E-2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63" t="s">
        <v>63</v>
      </c>
      <c r="ER178" s="114" t="s">
        <v>52</v>
      </c>
      <c r="ES178" s="180" t="s">
        <v>37</v>
      </c>
      <c r="ET178" s="152" t="s">
        <v>63</v>
      </c>
      <c r="EU178" s="168" t="s">
        <v>59</v>
      </c>
      <c r="EV178" s="186" t="s">
        <v>64</v>
      </c>
      <c r="EW178" s="353" t="s">
        <v>54</v>
      </c>
      <c r="EX178" s="114" t="s">
        <v>52</v>
      </c>
      <c r="EY178" s="174" t="s">
        <v>63</v>
      </c>
      <c r="EZ178" s="154" t="s">
        <v>49</v>
      </c>
      <c r="FA178" s="114" t="s">
        <v>63</v>
      </c>
      <c r="FB178" s="184" t="s">
        <v>60</v>
      </c>
      <c r="FC178" s="122" t="s">
        <v>49</v>
      </c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44">
        <f>SUM(EQ138, -EQ141)</f>
        <v>2.7299999999999998E-2</v>
      </c>
      <c r="ER179" s="115">
        <f>SUM(ER141, -ER142)</f>
        <v>2.6199999999999998E-2</v>
      </c>
      <c r="ES179" s="179">
        <f>SUM(ES136, -ES139)</f>
        <v>3.7899999999999996E-2</v>
      </c>
      <c r="ET179" s="144">
        <f>SUM(ET138, -ET142)</f>
        <v>2.9700000000000001E-2</v>
      </c>
      <c r="EU179" s="115">
        <f>SUM(EU137, -EU140)</f>
        <v>0.03</v>
      </c>
      <c r="EV179" s="179">
        <f>SUM(EV138, -EV142)</f>
        <v>3.32E-2</v>
      </c>
      <c r="EW179" s="148">
        <f>SUM(EW137, -EW140)</f>
        <v>2.5499999999999998E-2</v>
      </c>
      <c r="EX179" s="115">
        <f>SUM(EX138, -EX142)</f>
        <v>3.5900000000000001E-2</v>
      </c>
      <c r="EY179" s="176">
        <f>SUM(EY137, -EY139)</f>
        <v>6.5500000000000003E-2</v>
      </c>
      <c r="EZ179" s="146">
        <f>SUM(EZ142, -EZ143)</f>
        <v>6.8599999999999994E-2</v>
      </c>
      <c r="FA179" s="116">
        <f>SUM(FA136, -FA139)</f>
        <v>7.8800000000000009E-2</v>
      </c>
      <c r="FB179" s="179">
        <f>SUM(FB140, -FB143)</f>
        <v>7.2300000000000003E-2</v>
      </c>
      <c r="FC179" s="120">
        <f>SUM(FC140, -FC143)</f>
        <v>7.8099999999999989E-2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64" t="s">
        <v>51</v>
      </c>
      <c r="EO180" s="123" t="s">
        <v>84</v>
      </c>
      <c r="EP180" s="186" t="s">
        <v>59</v>
      </c>
      <c r="EQ180" s="156" t="s">
        <v>57</v>
      </c>
      <c r="ER180" s="119" t="s">
        <v>36</v>
      </c>
      <c r="ES180" s="354" t="s">
        <v>54</v>
      </c>
      <c r="ET180" s="200" t="s">
        <v>59</v>
      </c>
      <c r="EU180" s="114" t="s">
        <v>63</v>
      </c>
      <c r="EV180" s="183" t="s">
        <v>47</v>
      </c>
      <c r="EW180" s="152" t="s">
        <v>63</v>
      </c>
      <c r="EX180" s="168" t="s">
        <v>48</v>
      </c>
      <c r="EY180" s="183" t="s">
        <v>49</v>
      </c>
      <c r="EZ180" s="200" t="s">
        <v>48</v>
      </c>
      <c r="FA180" s="122" t="s">
        <v>49</v>
      </c>
      <c r="FB180" s="183" t="s">
        <v>49</v>
      </c>
      <c r="FC180" s="122" t="s">
        <v>44</v>
      </c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231">SUM(EC170, -EC177)</f>
        <v>0</v>
      </c>
      <c r="ED181" s="6">
        <f t="shared" si="231"/>
        <v>0</v>
      </c>
      <c r="EE181" s="6">
        <f t="shared" si="231"/>
        <v>0</v>
      </c>
      <c r="EF181" s="6">
        <f t="shared" si="231"/>
        <v>0</v>
      </c>
      <c r="EG181" s="6">
        <f t="shared" si="231"/>
        <v>0</v>
      </c>
      <c r="EH181" s="6">
        <f t="shared" si="231"/>
        <v>0</v>
      </c>
      <c r="EI181" s="6">
        <f t="shared" si="231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44">
        <f>SUM(EQ139, -EQ141)</f>
        <v>2.6599999999999999E-2</v>
      </c>
      <c r="ER181" s="116">
        <f>SUM(ER136, -ER140)</f>
        <v>2.6000000000000002E-2</v>
      </c>
      <c r="ES181" s="178">
        <f>SUM(ES137, -ES139)</f>
        <v>3.5899999999999994E-2</v>
      </c>
      <c r="ET181" s="153">
        <f>SUM(ET137, -ET140)</f>
        <v>2.9600000000000001E-2</v>
      </c>
      <c r="EU181" s="116">
        <f>SUM(EU138, -EU142)</f>
        <v>2.8499999999999998E-2</v>
      </c>
      <c r="EV181" s="179">
        <f>SUM(EV139, -EV142)</f>
        <v>2.92E-2</v>
      </c>
      <c r="EW181" s="144">
        <f>SUM(EW138, -EW142)</f>
        <v>2.5099999999999997E-2</v>
      </c>
      <c r="EX181" s="120">
        <f>SUM(EX137, -EX139)</f>
        <v>3.3399999999999999E-2</v>
      </c>
      <c r="EY181" s="179">
        <f>SUM(EY142, -EY143)</f>
        <v>5.6399999999999999E-2</v>
      </c>
      <c r="EZ181" s="146">
        <f>SUM(EZ138, -EZ142)</f>
        <v>6.25E-2</v>
      </c>
      <c r="FA181" s="120">
        <f>SUM(FA141, -FA143)</f>
        <v>7.7499999999999999E-2</v>
      </c>
      <c r="FB181" s="179">
        <f>SUM(FB141, -FB143)</f>
        <v>6.5400000000000014E-2</v>
      </c>
      <c r="FC181" s="120">
        <f>SUM(FC140, -FC142)</f>
        <v>7.4299999999999991E-2</v>
      </c>
      <c r="FD181" s="6">
        <f>SUM(FD170, -FD177,)</f>
        <v>0</v>
      </c>
      <c r="FE181" s="6">
        <f>SUM(FE170, -FE177)</f>
        <v>0</v>
      </c>
      <c r="FF181" s="6">
        <f>SUM(FF170, -FF177)</f>
        <v>0</v>
      </c>
      <c r="FG181" s="6">
        <f>SUM(FG170, -FG177)</f>
        <v>0</v>
      </c>
      <c r="FH181" s="6">
        <f>SUM(FH170, -FH177)</f>
        <v>0</v>
      </c>
      <c r="FI181" s="6">
        <f>SUM(FI170, -FI177,)</f>
        <v>0</v>
      </c>
      <c r="FJ181" s="6">
        <f>SUM(FJ170, -FJ177,)</f>
        <v>0</v>
      </c>
      <c r="FK181" s="6">
        <f>SUM(FK170, -FK177)</f>
        <v>0</v>
      </c>
      <c r="FL181" s="6">
        <f>SUM(FL170, -FL177)</f>
        <v>0</v>
      </c>
      <c r="FM181" s="6">
        <f>SUM(FM170, -FM177)</f>
        <v>0</v>
      </c>
      <c r="FN181" s="6">
        <f>SUM(FN170, -FN177)</f>
        <v>0</v>
      </c>
      <c r="FO181" s="6">
        <f>SUM(FO170, -FO177,)</f>
        <v>0</v>
      </c>
      <c r="FP181" s="6">
        <f>SUM(FP170, -FP177,)</f>
        <v>0</v>
      </c>
      <c r="FQ181" s="6">
        <f>SUM(FQ170, -FQ177)</f>
        <v>0</v>
      </c>
      <c r="FR181" s="6">
        <f>SUM(FR170, -FR177)</f>
        <v>0</v>
      </c>
      <c r="FS181" s="6">
        <f>SUM(FS170, -FS177)</f>
        <v>0</v>
      </c>
      <c r="FT181" s="6">
        <f>SUM(FT170, -FT177)</f>
        <v>0</v>
      </c>
      <c r="FU181" s="6">
        <f>SUM(FU170, -FU177,)</f>
        <v>0</v>
      </c>
      <c r="FV181" s="6">
        <f>SUM(FV170, -FV177,)</f>
        <v>0</v>
      </c>
      <c r="FW181" s="6">
        <f>SUM(FW170, -FW177)</f>
        <v>0</v>
      </c>
      <c r="FX181" s="6">
        <f>SUM(FX170, -FX177)</f>
        <v>0</v>
      </c>
      <c r="FY181" s="6">
        <f>SUM(FY170, -FY177)</f>
        <v>0</v>
      </c>
      <c r="FZ181" s="6">
        <f>SUM(FZ170, -FZ177)</f>
        <v>0</v>
      </c>
      <c r="GA181" s="6">
        <f>SUM(GA170, -GA177,)</f>
        <v>0</v>
      </c>
      <c r="GB181" s="6">
        <f>SUM(GB170, -GB177,)</f>
        <v>0</v>
      </c>
      <c r="GC181" s="6">
        <f>SUM(GC170, -GC177)</f>
        <v>0</v>
      </c>
      <c r="GD181" s="6">
        <f>SUM(GD170, -GD177)</f>
        <v>0</v>
      </c>
      <c r="GE181" s="6">
        <f>SUM(GE170, -GE177)</f>
        <v>0</v>
      </c>
      <c r="GF181" s="6">
        <f>SUM(GF170, -GF177)</f>
        <v>0</v>
      </c>
      <c r="GG181" s="6">
        <f>SUM(GG170, -GG177,)</f>
        <v>0</v>
      </c>
      <c r="GH181" s="6">
        <f>SUM(GH170, -GH177,)</f>
        <v>0</v>
      </c>
      <c r="GI181" s="6">
        <f>SUM(GI170, -GI177)</f>
        <v>0</v>
      </c>
      <c r="GJ181" s="6">
        <f>SUM(GJ170, -GJ177)</f>
        <v>0</v>
      </c>
      <c r="GK181" s="6">
        <f>SUM(GK170, -GK177)</f>
        <v>0</v>
      </c>
      <c r="GL181" s="6">
        <f>SUM(GL170, -GL177)</f>
        <v>0</v>
      </c>
      <c r="GM181" s="6">
        <f>SUM(GM170, -GM177,)</f>
        <v>0</v>
      </c>
      <c r="GN181" s="6">
        <f>SUM(GN170, -GN177,)</f>
        <v>0</v>
      </c>
      <c r="GO181" s="6">
        <f>SUM(GO170, -GO177)</f>
        <v>0</v>
      </c>
      <c r="GP181" s="6">
        <f>SUM(GP170, -GP177)</f>
        <v>0</v>
      </c>
      <c r="GQ181" s="6">
        <f>SUM(GQ170, -GQ177)</f>
        <v>0</v>
      </c>
      <c r="GR181" s="6">
        <f>SUM(GR170, -GR177)</f>
        <v>0</v>
      </c>
      <c r="GS181" s="6">
        <f>SUM(GS170, -GS177,)</f>
        <v>0</v>
      </c>
      <c r="GT181" s="6">
        <f>SUM(GT170, -GT177,)</f>
        <v>0</v>
      </c>
      <c r="GU181" s="6">
        <f t="shared" ref="GU181:HA181" si="232">SUM(GU170, -GU177)</f>
        <v>0</v>
      </c>
      <c r="GV181" s="6">
        <f t="shared" si="232"/>
        <v>0</v>
      </c>
      <c r="GW181" s="6">
        <f t="shared" si="232"/>
        <v>0</v>
      </c>
      <c r="GX181" s="6">
        <f t="shared" si="232"/>
        <v>0</v>
      </c>
      <c r="GY181" s="6">
        <f t="shared" si="232"/>
        <v>0</v>
      </c>
      <c r="GZ181" s="6">
        <f t="shared" si="232"/>
        <v>0</v>
      </c>
      <c r="HA181" s="6">
        <f t="shared" si="232"/>
        <v>0</v>
      </c>
      <c r="HC181" s="6">
        <f t="shared" ref="HC181:HH181" si="233">SUM(HC170, -HC177)</f>
        <v>0</v>
      </c>
      <c r="HD181" s="6">
        <f t="shared" si="233"/>
        <v>0</v>
      </c>
      <c r="HE181" s="6">
        <f t="shared" si="233"/>
        <v>0</v>
      </c>
      <c r="HF181" s="6">
        <f t="shared" si="233"/>
        <v>0</v>
      </c>
      <c r="HG181" s="6">
        <f t="shared" si="233"/>
        <v>0</v>
      </c>
      <c r="HH181" s="6">
        <f t="shared" si="233"/>
        <v>0</v>
      </c>
      <c r="HI181" s="6">
        <f>SUM(HI170, -HI177,)</f>
        <v>0</v>
      </c>
      <c r="HJ181" s="6">
        <f>SUM(HJ170, -HJ177,)</f>
        <v>0</v>
      </c>
      <c r="HK181" s="6">
        <f>SUM(HK170, -HK177)</f>
        <v>0</v>
      </c>
      <c r="HL181" s="6">
        <f>SUM(HL170, -HL177)</f>
        <v>0</v>
      </c>
      <c r="HM181" s="6">
        <f>SUM(HM170, -HM177)</f>
        <v>0</v>
      </c>
      <c r="HN181" s="6">
        <f>SUM(HN170, -HN177)</f>
        <v>0</v>
      </c>
      <c r="HO181" s="6">
        <f>SUM(HO170, -HO177,)</f>
        <v>0</v>
      </c>
      <c r="HP181" s="6">
        <f>SUM(HP170, -HP177,)</f>
        <v>0</v>
      </c>
      <c r="HQ181" s="6">
        <f>SUM(HQ170, -HQ177)</f>
        <v>0</v>
      </c>
      <c r="HR181" s="6">
        <f>SUM(HR170, -HR177)</f>
        <v>0</v>
      </c>
      <c r="HS181" s="6">
        <f>SUM(HS170, -HS177)</f>
        <v>0</v>
      </c>
      <c r="HT181" s="6">
        <f>SUM(HT170, -HT177)</f>
        <v>0</v>
      </c>
      <c r="HU181" s="6">
        <f>SUM(HU170, -HU177,)</f>
        <v>0</v>
      </c>
      <c r="HV181" s="6">
        <f>SUM(HV170, -HV177,)</f>
        <v>0</v>
      </c>
      <c r="HW181" s="6">
        <f>SUM(HW170, -HW177)</f>
        <v>0</v>
      </c>
      <c r="HX181" s="6">
        <f>SUM(HX170, -HX177)</f>
        <v>0</v>
      </c>
      <c r="HY181" s="6">
        <f>SUM(HY170, -HY177)</f>
        <v>0</v>
      </c>
      <c r="HZ181" s="6">
        <f>SUM(HZ170, -HZ177)</f>
        <v>0</v>
      </c>
      <c r="IA181" s="6">
        <f>SUM(IA170, -IA177,)</f>
        <v>0</v>
      </c>
      <c r="IB181" s="6">
        <f>SUM(IB170, -IB177,)</f>
        <v>0</v>
      </c>
      <c r="IC181" s="6">
        <f>SUM(IC170, -IC177)</f>
        <v>0</v>
      </c>
      <c r="ID181" s="6">
        <f>SUM(ID170, -ID177)</f>
        <v>0</v>
      </c>
      <c r="IE181" s="6">
        <f>SUM(IE170, -IE177)</f>
        <v>0</v>
      </c>
      <c r="IF181" s="6">
        <f>SUM(IF170, -IF177)</f>
        <v>0</v>
      </c>
      <c r="IG181" s="6">
        <f>SUM(IG170, -IG177,)</f>
        <v>0</v>
      </c>
      <c r="IH181" s="6">
        <f>SUM(IH170, -IH177,)</f>
        <v>0</v>
      </c>
      <c r="II181" s="6">
        <f>SUM(II170, -II177)</f>
        <v>0</v>
      </c>
      <c r="IJ181" s="6">
        <f>SUM(IJ170, -IJ177)</f>
        <v>0</v>
      </c>
      <c r="IK181" s="6">
        <f>SUM(IK170, -IK177)</f>
        <v>0</v>
      </c>
      <c r="IL181" s="6">
        <f>SUM(IL170, -IL177)</f>
        <v>0</v>
      </c>
      <c r="IM181" s="6">
        <f>SUM(IM170, -IM177,)</f>
        <v>0</v>
      </c>
      <c r="IN181" s="6">
        <f>SUM(IN170, -IN177,)</f>
        <v>0</v>
      </c>
      <c r="IO181" s="6">
        <f>SUM(IO170, -IO177)</f>
        <v>0</v>
      </c>
      <c r="IP181" s="6">
        <f>SUM(IP170, -IP177)</f>
        <v>0</v>
      </c>
      <c r="IQ181" s="6">
        <f>SUM(IQ170, -IQ177)</f>
        <v>0</v>
      </c>
      <c r="IR181" s="6">
        <f>SUM(IR170, -IR177)</f>
        <v>0</v>
      </c>
      <c r="IS181" s="6">
        <f>SUM(IS170, -IS177,)</f>
        <v>0</v>
      </c>
      <c r="IT181" s="6">
        <f>SUM(IT170, -IT177,)</f>
        <v>0</v>
      </c>
      <c r="IU181" s="6">
        <f>SUM(IU170, -IU177)</f>
        <v>0</v>
      </c>
      <c r="IV181" s="6">
        <f>SUM(IV170, -IV177)</f>
        <v>0</v>
      </c>
      <c r="IW181" s="6">
        <f>SUM(IW170, -IW177)</f>
        <v>0</v>
      </c>
      <c r="IX181" s="6">
        <f>SUM(IX170, -IX177)</f>
        <v>0</v>
      </c>
      <c r="IY181" s="6">
        <f>SUM(IY170, -IY177,)</f>
        <v>0</v>
      </c>
      <c r="IZ181" s="6">
        <f>SUM(IZ170, -IZ177,)</f>
        <v>0</v>
      </c>
      <c r="JA181" s="6">
        <f>SUM(JA170, -JA177)</f>
        <v>0</v>
      </c>
      <c r="JB181" s="6">
        <f>SUM(JB170, -JB177)</f>
        <v>0</v>
      </c>
      <c r="JC181" s="6">
        <f>SUM(JC170, -JC177)</f>
        <v>0</v>
      </c>
      <c r="JD181" s="6">
        <f>SUM(JD170, -JD177)</f>
        <v>0</v>
      </c>
      <c r="JE181" s="6">
        <f>SUM(JE170, -JE177,)</f>
        <v>0</v>
      </c>
      <c r="JF181" s="6">
        <f>SUM(JF170, -JF177,)</f>
        <v>0</v>
      </c>
      <c r="JG181" s="6">
        <f>SUM(JG170, -JG177)</f>
        <v>0</v>
      </c>
      <c r="JH181" s="6">
        <f>SUM(JH170, -JH177)</f>
        <v>0</v>
      </c>
      <c r="JI181" s="6">
        <f>SUM(JI170, -JI177)</f>
        <v>0</v>
      </c>
      <c r="JJ181" s="6">
        <f>SUM(JJ170, -JJ177)</f>
        <v>0</v>
      </c>
      <c r="JK181" s="6">
        <f>SUM(JK170, -JK177,)</f>
        <v>0</v>
      </c>
      <c r="JL181" s="6">
        <f>SUM(JL170, -JL177,)</f>
        <v>0</v>
      </c>
      <c r="JM181" s="6">
        <f t="shared" ref="JM181:JS181" si="234">SUM(JM170, -JM177)</f>
        <v>0</v>
      </c>
      <c r="JN181" s="6">
        <f t="shared" si="234"/>
        <v>0</v>
      </c>
      <c r="JO181" s="6">
        <f t="shared" si="234"/>
        <v>0</v>
      </c>
      <c r="JP181" s="6">
        <f t="shared" si="234"/>
        <v>0</v>
      </c>
      <c r="JQ181" s="6">
        <f t="shared" si="234"/>
        <v>0</v>
      </c>
      <c r="JR181" s="6">
        <f t="shared" si="234"/>
        <v>0</v>
      </c>
      <c r="JS181" s="6">
        <f t="shared" si="234"/>
        <v>0</v>
      </c>
    </row>
    <row r="182" spans="7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58" t="s">
        <v>38</v>
      </c>
      <c r="ER182" s="123" t="s">
        <v>63</v>
      </c>
      <c r="ES182" s="182" t="s">
        <v>63</v>
      </c>
      <c r="ET182" s="158" t="s">
        <v>41</v>
      </c>
      <c r="EU182" s="119" t="s">
        <v>41</v>
      </c>
      <c r="EV182" s="199" t="s">
        <v>53</v>
      </c>
      <c r="EW182" s="154" t="s">
        <v>47</v>
      </c>
      <c r="EX182" s="114" t="s">
        <v>57</v>
      </c>
      <c r="EY182" s="186" t="s">
        <v>59</v>
      </c>
      <c r="EZ182" s="152" t="s">
        <v>67</v>
      </c>
      <c r="FA182" s="119" t="s">
        <v>40</v>
      </c>
      <c r="FB182" s="186" t="s">
        <v>64</v>
      </c>
      <c r="FC182" s="121" t="s">
        <v>60</v>
      </c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235">SUM(CD136, -CD137)</f>
        <v>5.4199999999999998E-2</v>
      </c>
      <c r="CE183" s="144">
        <f t="shared" si="235"/>
        <v>5.57E-2</v>
      </c>
      <c r="CF183" s="118">
        <f t="shared" si="235"/>
        <v>6.1299999999999993E-2</v>
      </c>
      <c r="CG183" s="178">
        <f t="shared" si="235"/>
        <v>6.88E-2</v>
      </c>
      <c r="CH183" s="148">
        <f t="shared" si="235"/>
        <v>6.6700000000000009E-2</v>
      </c>
      <c r="CI183" s="116">
        <f t="shared" si="235"/>
        <v>6.6099999999999992E-2</v>
      </c>
      <c r="CJ183" s="178">
        <f t="shared" si="235"/>
        <v>5.2999999999999999E-2</v>
      </c>
      <c r="CK183" s="148">
        <f t="shared" si="235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48">
        <f>SUM(EQ136, -EQ139)</f>
        <v>1.7100000000000001E-2</v>
      </c>
      <c r="ER183" s="116">
        <f>SUM(ER138, -ER141)</f>
        <v>2.52E-2</v>
      </c>
      <c r="ES183" s="176">
        <f>SUM(ES138, -ES141)</f>
        <v>3.44E-2</v>
      </c>
      <c r="ET183" s="146">
        <f>SUM(ET136, -ET137)</f>
        <v>2.6700000000000002E-2</v>
      </c>
      <c r="EU183" s="120">
        <f>SUM(EU136, -EU137)</f>
        <v>2.5100000000000001E-2</v>
      </c>
      <c r="EV183" s="176">
        <f>SUM(EV140, -EV142)</f>
        <v>2.6000000000000002E-2</v>
      </c>
      <c r="EW183" s="146">
        <f>SUM(EW139, -EW142)</f>
        <v>2.1299999999999999E-2</v>
      </c>
      <c r="EX183" s="116">
        <f>SUM(EX138, -EX141)</f>
        <v>3.2899999999999999E-2</v>
      </c>
      <c r="EY183" s="175">
        <f>SUM(EY138, -EY141)</f>
        <v>5.6400000000000006E-2</v>
      </c>
      <c r="EZ183" s="166">
        <f>SUM(EZ136, -EZ138)</f>
        <v>6.1100000000000002E-2</v>
      </c>
      <c r="FA183" s="120">
        <f>SUM(FA137, -FA139)</f>
        <v>7.1400000000000005E-2</v>
      </c>
      <c r="FB183" s="179">
        <f>SUM(FB136, -FB139)</f>
        <v>6.0199999999999997E-2</v>
      </c>
      <c r="FC183" s="120">
        <f>SUM(FC141, -FC143)</f>
        <v>7.2399999999999992E-2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58" t="s">
        <v>40</v>
      </c>
      <c r="ER184" s="119" t="s">
        <v>38</v>
      </c>
      <c r="ES184" s="182" t="s">
        <v>47</v>
      </c>
      <c r="ET184" s="152" t="s">
        <v>52</v>
      </c>
      <c r="EU184" s="122" t="s">
        <v>47</v>
      </c>
      <c r="EV184" s="174" t="s">
        <v>57</v>
      </c>
      <c r="EW184" s="158" t="s">
        <v>41</v>
      </c>
      <c r="EX184" s="119" t="s">
        <v>39</v>
      </c>
      <c r="EY184" s="180" t="s">
        <v>41</v>
      </c>
      <c r="EZ184" s="200" t="s">
        <v>64</v>
      </c>
      <c r="FA184" s="188" t="s">
        <v>55</v>
      </c>
      <c r="FB184" s="174" t="s">
        <v>63</v>
      </c>
      <c r="FC184" s="121" t="s">
        <v>51</v>
      </c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236">SUM(CC137, -CC141)</f>
        <v>3.7400000000000003E-2</v>
      </c>
      <c r="CD185" s="179">
        <f t="shared" si="236"/>
        <v>3.95E-2</v>
      </c>
      <c r="CE185" s="146">
        <f t="shared" si="236"/>
        <v>3.9199999999999999E-2</v>
      </c>
      <c r="CF185" s="120">
        <f t="shared" si="236"/>
        <v>5.1799999999999999E-2</v>
      </c>
      <c r="CG185" s="179">
        <f t="shared" si="236"/>
        <v>4.3900000000000002E-2</v>
      </c>
      <c r="CH185" s="146">
        <f t="shared" si="236"/>
        <v>5.2000000000000005E-2</v>
      </c>
      <c r="CI185" s="120">
        <f t="shared" si="236"/>
        <v>4.9000000000000002E-2</v>
      </c>
      <c r="CJ185" s="179">
        <f t="shared" si="236"/>
        <v>3.6900000000000002E-2</v>
      </c>
      <c r="CK185" s="146">
        <f t="shared" si="236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46">
        <f>SUM(EQ136, -EQ138)</f>
        <v>1.6400000000000001E-2</v>
      </c>
      <c r="ER185" s="118">
        <f>SUM(ER136, -ER139)</f>
        <v>2.4100000000000003E-2</v>
      </c>
      <c r="ES185" s="179">
        <f>SUM(ES138, -ES140)</f>
        <v>3.2099999999999997E-2</v>
      </c>
      <c r="ET185" s="153">
        <f>SUM(ET138, -ET141)</f>
        <v>2.1999999999999999E-2</v>
      </c>
      <c r="EU185" s="120">
        <f>SUM(EU139, -EU142)</f>
        <v>2.3699999999999999E-2</v>
      </c>
      <c r="EV185" s="176">
        <f>SUM(EV137, -EV141)</f>
        <v>2.2099999999999998E-2</v>
      </c>
      <c r="EW185" s="146">
        <f>SUM(EW136, -EW137)</f>
        <v>1.9700000000000002E-2</v>
      </c>
      <c r="EX185" s="116">
        <f>SUM(EX136, -EX138)</f>
        <v>3.27E-2</v>
      </c>
      <c r="EY185" s="179">
        <f>SUM(EY136, -EY138)</f>
        <v>5.0999999999999997E-2</v>
      </c>
      <c r="EZ185" s="146">
        <f>SUM(EZ138, -EZ141)</f>
        <v>5.3999999999999999E-2</v>
      </c>
      <c r="FA185" s="118">
        <f>SUM(FA142, -FA143)</f>
        <v>6.4100000000000004E-2</v>
      </c>
      <c r="FB185" s="176">
        <f>SUM(FB137, -FB139)</f>
        <v>5.6799999999999996E-2</v>
      </c>
      <c r="FC185" s="120">
        <f>SUM(FC141, -FC142)</f>
        <v>6.8599999999999994E-2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:279" ht="15.75" thickBot="1" x14ac:dyDescent="0.3">
      <c r="BA186" t="s">
        <v>62</v>
      </c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54" t="s">
        <v>44</v>
      </c>
      <c r="ER186" s="121" t="s">
        <v>57</v>
      </c>
      <c r="ES186" s="182" t="s">
        <v>53</v>
      </c>
      <c r="ET186" s="154" t="s">
        <v>47</v>
      </c>
      <c r="EU186" s="114" t="s">
        <v>52</v>
      </c>
      <c r="EV186" s="186" t="s">
        <v>59</v>
      </c>
      <c r="EW186" s="152" t="s">
        <v>57</v>
      </c>
      <c r="EX186" s="122" t="s">
        <v>44</v>
      </c>
      <c r="EY186" s="354" t="s">
        <v>54</v>
      </c>
      <c r="EZ186" s="200" t="s">
        <v>59</v>
      </c>
      <c r="FA186" s="168" t="s">
        <v>64</v>
      </c>
      <c r="FB186" s="184" t="s">
        <v>51</v>
      </c>
      <c r="FC186" s="168" t="s">
        <v>64</v>
      </c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:279" ht="15.75" thickBot="1" x14ac:dyDescent="0.3">
      <c r="AZ187" s="352" t="s">
        <v>98</v>
      </c>
      <c r="BE187" s="352" t="s">
        <v>106</v>
      </c>
      <c r="BJ187" s="352" t="s">
        <v>101</v>
      </c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237">SUM(EC176, -EC183)</f>
        <v>0</v>
      </c>
      <c r="ED187" s="6">
        <f t="shared" si="237"/>
        <v>0</v>
      </c>
      <c r="EE187" s="6">
        <f t="shared" si="237"/>
        <v>0</v>
      </c>
      <c r="EF187" s="6">
        <f t="shared" si="237"/>
        <v>0</v>
      </c>
      <c r="EG187" s="6">
        <f t="shared" si="237"/>
        <v>0</v>
      </c>
      <c r="EH187" s="6">
        <f t="shared" si="237"/>
        <v>0</v>
      </c>
      <c r="EI187" s="6">
        <f t="shared" si="237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46">
        <f>SUM(EQ140, -EQ142)</f>
        <v>1.6299999999999999E-2</v>
      </c>
      <c r="ER187" s="116">
        <f>SUM(ER139, -ER141)</f>
        <v>2.1900000000000003E-2</v>
      </c>
      <c r="ES187" s="176">
        <f>SUM(ES138, -ES139)</f>
        <v>2.9899999999999999E-2</v>
      </c>
      <c r="ET187" s="146">
        <f>SUM(ET139, -ET142)</f>
        <v>2.1299999999999999E-2</v>
      </c>
      <c r="EU187" s="115">
        <f>SUM(EU138, -EU141)</f>
        <v>2.18E-2</v>
      </c>
      <c r="EV187" s="175">
        <f>SUM(EV138, -EV141)</f>
        <v>2.07E-2</v>
      </c>
      <c r="EW187" s="144">
        <f>SUM(EW138, -EW141)</f>
        <v>1.9299999999999998E-2</v>
      </c>
      <c r="EX187" s="120">
        <f>SUM(EX139, -EX142)</f>
        <v>2.0499999999999997E-2</v>
      </c>
      <c r="EY187" s="178">
        <f>SUM(EY138, -EY140)</f>
        <v>4.4299999999999999E-2</v>
      </c>
      <c r="EZ187" s="153">
        <f>SUM(EZ138, -EZ140)</f>
        <v>4.8600000000000004E-2</v>
      </c>
      <c r="FA187" s="120">
        <f>SUM(FA138, -FA139)</f>
        <v>5.7599999999999998E-2</v>
      </c>
      <c r="FB187" s="179">
        <f>SUM(FB140, -FB142)</f>
        <v>5.4999999999999993E-2</v>
      </c>
      <c r="FC187" s="120">
        <f>SUM(FC136, -FC139)</f>
        <v>6.3800000000000009E-2</v>
      </c>
      <c r="FD187" s="6">
        <f>SUM(FD176, -FD183,)</f>
        <v>0</v>
      </c>
      <c r="FE187" s="6">
        <f>SUM(FE176, -FE183)</f>
        <v>0</v>
      </c>
      <c r="FF187" s="6">
        <f>SUM(FF176, -FF183)</f>
        <v>0</v>
      </c>
      <c r="FG187" s="6">
        <f>SUM(FG176, -FG183)</f>
        <v>0</v>
      </c>
      <c r="FH187" s="6">
        <f>SUM(FH176, -FH183)</f>
        <v>0</v>
      </c>
      <c r="FI187" s="6">
        <f>SUM(FI176, -FI183,)</f>
        <v>0</v>
      </c>
      <c r="FJ187" s="6">
        <f>SUM(FJ176, -FJ183,)</f>
        <v>0</v>
      </c>
      <c r="FK187" s="6">
        <f>SUM(FK176, -FK183)</f>
        <v>0</v>
      </c>
      <c r="FL187" s="6">
        <f>SUM(FL176, -FL183)</f>
        <v>0</v>
      </c>
      <c r="FM187" s="6">
        <f>SUM(FM176, -FM183)</f>
        <v>0</v>
      </c>
      <c r="FN187" s="6">
        <f>SUM(FN176, -FN183)</f>
        <v>0</v>
      </c>
      <c r="FO187" s="6">
        <f>SUM(FO176, -FO183,)</f>
        <v>0</v>
      </c>
      <c r="FP187" s="6">
        <f>SUM(FP176, -FP183,)</f>
        <v>0</v>
      </c>
      <c r="FQ187" s="6">
        <f>SUM(FQ176, -FQ183)</f>
        <v>0</v>
      </c>
      <c r="FR187" s="6">
        <f>SUM(FR176, -FR183)</f>
        <v>0</v>
      </c>
      <c r="FS187" s="6">
        <f>SUM(FS176, -FS183)</f>
        <v>0</v>
      </c>
      <c r="FT187" s="6">
        <f>SUM(FT176, -FT183)</f>
        <v>0</v>
      </c>
      <c r="FU187" s="6">
        <f>SUM(FU176, -FU183,)</f>
        <v>0</v>
      </c>
      <c r="FV187" s="6">
        <f>SUM(FV176, -FV183,)</f>
        <v>0</v>
      </c>
      <c r="FW187" s="6">
        <f>SUM(FW176, -FW183)</f>
        <v>0</v>
      </c>
      <c r="FX187" s="6">
        <f>SUM(FX176, -FX183)</f>
        <v>0</v>
      </c>
      <c r="FY187" s="6">
        <f>SUM(FY176, -FY183)</f>
        <v>0</v>
      </c>
      <c r="FZ187" s="6">
        <f>SUM(FZ176, -FZ183)</f>
        <v>0</v>
      </c>
      <c r="GA187" s="6">
        <f>SUM(GA176, -GA183,)</f>
        <v>0</v>
      </c>
      <c r="GB187" s="6">
        <f>SUM(GB176, -GB183,)</f>
        <v>0</v>
      </c>
      <c r="GC187" s="6">
        <f>SUM(GC176, -GC183)</f>
        <v>0</v>
      </c>
      <c r="GD187" s="6">
        <f>SUM(GD176, -GD183)</f>
        <v>0</v>
      </c>
      <c r="GE187" s="6">
        <f>SUM(GE176, -GE183)</f>
        <v>0</v>
      </c>
      <c r="GF187" s="6">
        <f>SUM(GF176, -GF183)</f>
        <v>0</v>
      </c>
      <c r="GG187" s="6">
        <f>SUM(GG176, -GG183,)</f>
        <v>0</v>
      </c>
      <c r="GH187" s="6">
        <f>SUM(GH176, -GH183,)</f>
        <v>0</v>
      </c>
      <c r="GI187" s="6">
        <f>SUM(GI176, -GI183)</f>
        <v>0</v>
      </c>
      <c r="GJ187" s="6">
        <f>SUM(GJ176, -GJ183)</f>
        <v>0</v>
      </c>
      <c r="GK187" s="6">
        <f>SUM(GK176, -GK183)</f>
        <v>0</v>
      </c>
      <c r="GL187" s="6">
        <f>SUM(GL176, -GL183)</f>
        <v>0</v>
      </c>
      <c r="GM187" s="6">
        <f>SUM(GM176, -GM183,)</f>
        <v>0</v>
      </c>
      <c r="GN187" s="6">
        <f>SUM(GN176, -GN183,)</f>
        <v>0</v>
      </c>
      <c r="GO187" s="6">
        <f>SUM(GO176, -GO183)</f>
        <v>0</v>
      </c>
      <c r="GP187" s="6">
        <f>SUM(GP176, -GP183)</f>
        <v>0</v>
      </c>
      <c r="GQ187" s="6">
        <f>SUM(GQ176, -GQ183)</f>
        <v>0</v>
      </c>
      <c r="GR187" s="6">
        <f>SUM(GR176, -GR183)</f>
        <v>0</v>
      </c>
      <c r="GS187" s="6">
        <f>SUM(GS176, -GS183,)</f>
        <v>0</v>
      </c>
      <c r="GT187" s="6">
        <f>SUM(GT176, -GT183,)</f>
        <v>0</v>
      </c>
      <c r="GU187" s="6">
        <f t="shared" ref="GU187:HA187" si="238">SUM(GU176, -GU183)</f>
        <v>0</v>
      </c>
      <c r="GV187" s="6">
        <f t="shared" si="238"/>
        <v>0</v>
      </c>
      <c r="GW187" s="6">
        <f t="shared" si="238"/>
        <v>0</v>
      </c>
      <c r="GX187" s="6">
        <f t="shared" si="238"/>
        <v>0</v>
      </c>
      <c r="GY187" s="6">
        <f t="shared" si="238"/>
        <v>0</v>
      </c>
      <c r="GZ187" s="6">
        <f t="shared" si="238"/>
        <v>0</v>
      </c>
      <c r="HA187" s="6">
        <f t="shared" si="238"/>
        <v>0</v>
      </c>
      <c r="HC187" s="6">
        <f t="shared" ref="HC187:HH187" si="239">SUM(HC176, -HC183)</f>
        <v>0</v>
      </c>
      <c r="HD187" s="6">
        <f t="shared" si="239"/>
        <v>0</v>
      </c>
      <c r="HE187" s="6">
        <f t="shared" si="239"/>
        <v>0</v>
      </c>
      <c r="HF187" s="6">
        <f t="shared" si="239"/>
        <v>0</v>
      </c>
      <c r="HG187" s="6">
        <f t="shared" si="239"/>
        <v>0</v>
      </c>
      <c r="HH187" s="6">
        <f t="shared" si="239"/>
        <v>0</v>
      </c>
      <c r="HI187" s="6">
        <f>SUM(HI176, -HI183,)</f>
        <v>0</v>
      </c>
      <c r="HJ187" s="6">
        <f>SUM(HJ176, -HJ183,)</f>
        <v>0</v>
      </c>
      <c r="HK187" s="6">
        <f>SUM(HK176, -HK183)</f>
        <v>0</v>
      </c>
      <c r="HL187" s="6">
        <f>SUM(HL176, -HL183)</f>
        <v>0</v>
      </c>
      <c r="HM187" s="6">
        <f>SUM(HM176, -HM183)</f>
        <v>0</v>
      </c>
      <c r="HN187" s="6">
        <f>SUM(HN176, -HN183)</f>
        <v>0</v>
      </c>
      <c r="HO187" s="6">
        <f>SUM(HO176, -HO183,)</f>
        <v>0</v>
      </c>
      <c r="HP187" s="6">
        <f>SUM(HP176, -HP183,)</f>
        <v>0</v>
      </c>
      <c r="HQ187" s="6">
        <f>SUM(HQ176, -HQ183)</f>
        <v>0</v>
      </c>
      <c r="HR187" s="6">
        <f>SUM(HR176, -HR183)</f>
        <v>0</v>
      </c>
      <c r="HS187" s="6">
        <f>SUM(HS176, -HS183)</f>
        <v>0</v>
      </c>
      <c r="HT187" s="6">
        <f>SUM(HT176, -HT183)</f>
        <v>0</v>
      </c>
      <c r="HU187" s="6">
        <f>SUM(HU176, -HU183,)</f>
        <v>0</v>
      </c>
      <c r="HV187" s="6">
        <f>SUM(HV176, -HV183,)</f>
        <v>0</v>
      </c>
      <c r="HW187" s="6">
        <f>SUM(HW176, -HW183)</f>
        <v>0</v>
      </c>
      <c r="HX187" s="6">
        <f>SUM(HX176, -HX183)</f>
        <v>0</v>
      </c>
      <c r="HY187" s="6">
        <f>SUM(HY176, -HY183)</f>
        <v>0</v>
      </c>
      <c r="HZ187" s="6">
        <f>SUM(HZ176, -HZ183)</f>
        <v>0</v>
      </c>
      <c r="IA187" s="6">
        <f>SUM(IA176, -IA183,)</f>
        <v>0</v>
      </c>
      <c r="IB187" s="6">
        <f>SUM(IB176, -IB183,)</f>
        <v>0</v>
      </c>
      <c r="IC187" s="6">
        <f>SUM(IC176, -IC183)</f>
        <v>0</v>
      </c>
      <c r="ID187" s="6">
        <f>SUM(ID176, -ID183)</f>
        <v>0</v>
      </c>
      <c r="IE187" s="6">
        <f>SUM(IE176, -IE183)</f>
        <v>0</v>
      </c>
      <c r="IF187" s="6">
        <f>SUM(IF176, -IF183)</f>
        <v>0</v>
      </c>
      <c r="IG187" s="6">
        <f>SUM(IG176, -IG183,)</f>
        <v>0</v>
      </c>
      <c r="IH187" s="6">
        <f>SUM(IH176, -IH183,)</f>
        <v>0</v>
      </c>
      <c r="II187" s="6">
        <f>SUM(II176, -II183)</f>
        <v>0</v>
      </c>
      <c r="IJ187" s="6">
        <f>SUM(IJ176, -IJ183)</f>
        <v>0</v>
      </c>
      <c r="IK187" s="6">
        <f>SUM(IK176, -IK183)</f>
        <v>0</v>
      </c>
      <c r="IL187" s="6">
        <f>SUM(IL176, -IL183)</f>
        <v>0</v>
      </c>
      <c r="IM187" s="6">
        <f>SUM(IM176, -IM183,)</f>
        <v>0</v>
      </c>
      <c r="IN187" s="6">
        <f>SUM(IN176, -IN183,)</f>
        <v>0</v>
      </c>
      <c r="IO187" s="6">
        <f>SUM(IO176, -IO183)</f>
        <v>0</v>
      </c>
      <c r="IP187" s="6">
        <f>SUM(IP176, -IP183)</f>
        <v>0</v>
      </c>
      <c r="IQ187" s="6">
        <f>SUM(IQ176, -IQ183)</f>
        <v>0</v>
      </c>
      <c r="IR187" s="6">
        <f>SUM(IR176, -IR183)</f>
        <v>0</v>
      </c>
      <c r="IS187" s="6">
        <f>SUM(IS176, -IS183,)</f>
        <v>0</v>
      </c>
      <c r="IT187" s="6">
        <f>SUM(IT176, -IT183,)</f>
        <v>0</v>
      </c>
      <c r="IU187" s="6">
        <f>SUM(IU176, -IU183)</f>
        <v>0</v>
      </c>
      <c r="IV187" s="6">
        <f>SUM(IV176, -IV183)</f>
        <v>0</v>
      </c>
      <c r="IW187" s="6">
        <f>SUM(IW176, -IW183)</f>
        <v>0</v>
      </c>
      <c r="IX187" s="6">
        <f>SUM(IX176, -IX183)</f>
        <v>0</v>
      </c>
      <c r="IY187" s="6">
        <f>SUM(IY176, -IY183,)</f>
        <v>0</v>
      </c>
      <c r="IZ187" s="6">
        <f>SUM(IZ176, -IZ183,)</f>
        <v>0</v>
      </c>
      <c r="JA187" s="6">
        <f>SUM(JA176, -JA183)</f>
        <v>0</v>
      </c>
      <c r="JB187" s="6">
        <f>SUM(JB176, -JB183)</f>
        <v>0</v>
      </c>
      <c r="JC187" s="6">
        <f>SUM(JC176, -JC183)</f>
        <v>0</v>
      </c>
      <c r="JD187" s="6">
        <f>SUM(JD176, -JD183)</f>
        <v>0</v>
      </c>
      <c r="JE187" s="6">
        <f>SUM(JE176, -JE183,)</f>
        <v>0</v>
      </c>
      <c r="JF187" s="6">
        <f>SUM(JF176, -JF183,)</f>
        <v>0</v>
      </c>
      <c r="JG187" s="6">
        <f>SUM(JG176, -JG183)</f>
        <v>0</v>
      </c>
      <c r="JH187" s="6">
        <f>SUM(JH176, -JH183)</f>
        <v>0</v>
      </c>
      <c r="JI187" s="6">
        <f>SUM(JI176, -JI183)</f>
        <v>0</v>
      </c>
      <c r="JJ187" s="6">
        <f>SUM(JJ176, -JJ183)</f>
        <v>0</v>
      </c>
      <c r="JK187" s="6">
        <f>SUM(JK176, -JK183,)</f>
        <v>0</v>
      </c>
      <c r="JL187" s="6">
        <f>SUM(JL176, -JL183,)</f>
        <v>0</v>
      </c>
      <c r="JM187" s="6">
        <f t="shared" ref="JM187:JS187" si="240">SUM(JM176, -JM183)</f>
        <v>0</v>
      </c>
      <c r="JN187" s="6">
        <f t="shared" si="240"/>
        <v>0</v>
      </c>
      <c r="JO187" s="6">
        <f t="shared" si="240"/>
        <v>0</v>
      </c>
      <c r="JP187" s="6">
        <f t="shared" si="240"/>
        <v>0</v>
      </c>
      <c r="JQ187" s="6">
        <f t="shared" si="240"/>
        <v>0</v>
      </c>
      <c r="JR187" s="6">
        <f t="shared" si="240"/>
        <v>0</v>
      </c>
      <c r="JS187" s="6">
        <f t="shared" si="240"/>
        <v>0</v>
      </c>
    </row>
    <row r="188" spans="7:279" ht="15.75" thickBot="1" x14ac:dyDescent="0.3">
      <c r="AZ188" s="352" t="s">
        <v>100</v>
      </c>
      <c r="BA188" s="349">
        <v>43750</v>
      </c>
      <c r="BB188" s="349">
        <v>43757</v>
      </c>
      <c r="BC188" s="349">
        <v>43764</v>
      </c>
      <c r="BD188" s="349">
        <v>43769</v>
      </c>
      <c r="BE188" s="352" t="s">
        <v>100</v>
      </c>
      <c r="BF188" s="349">
        <v>43778</v>
      </c>
      <c r="BG188" s="349">
        <v>43785</v>
      </c>
      <c r="BH188" s="349">
        <v>43792</v>
      </c>
      <c r="BI188" s="349">
        <v>43799</v>
      </c>
      <c r="BJ188" s="351" t="s">
        <v>100</v>
      </c>
      <c r="BK188" s="349">
        <v>43813</v>
      </c>
      <c r="BL188" s="349">
        <v>43820</v>
      </c>
      <c r="BM188" s="349">
        <v>43827</v>
      </c>
      <c r="BN188" s="349">
        <v>43830</v>
      </c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200" t="s">
        <v>48</v>
      </c>
      <c r="ER188" s="119" t="s">
        <v>40</v>
      </c>
      <c r="ES188" s="199" t="s">
        <v>51</v>
      </c>
      <c r="ET188" s="152" t="s">
        <v>57</v>
      </c>
      <c r="EU188" s="114" t="s">
        <v>57</v>
      </c>
      <c r="EV188" s="183" t="s">
        <v>45</v>
      </c>
      <c r="EW188" s="200" t="s">
        <v>48</v>
      </c>
      <c r="EX188" s="114" t="s">
        <v>63</v>
      </c>
      <c r="EY188" s="186" t="s">
        <v>64</v>
      </c>
      <c r="EZ188" s="353" t="s">
        <v>54</v>
      </c>
      <c r="FA188" s="123" t="s">
        <v>53</v>
      </c>
      <c r="FB188" s="180" t="s">
        <v>40</v>
      </c>
      <c r="FC188" s="114" t="s">
        <v>63</v>
      </c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:279" ht="15.75" thickBot="1" x14ac:dyDescent="0.3">
      <c r="G189" t="s">
        <v>62</v>
      </c>
      <c r="L189" t="s">
        <v>62</v>
      </c>
      <c r="AL189" t="s">
        <v>62</v>
      </c>
      <c r="AU189" t="s">
        <v>62</v>
      </c>
      <c r="AZ189" s="315">
        <v>0.1176</v>
      </c>
      <c r="BA189" s="316">
        <v>0.13980000000000001</v>
      </c>
      <c r="BB189" s="316">
        <v>0.1237</v>
      </c>
      <c r="BC189" s="316">
        <v>0.193</v>
      </c>
      <c r="BD189" s="316">
        <v>0.15870000000000001</v>
      </c>
      <c r="BE189" s="317">
        <v>8.8599999999999998E-2</v>
      </c>
      <c r="BF189" s="317">
        <v>0.1983</v>
      </c>
      <c r="BG189" s="317">
        <v>0.30890000000000001</v>
      </c>
      <c r="BH189" s="317">
        <v>0.23419999999999999</v>
      </c>
      <c r="BI189" s="317">
        <v>0.34379999999999999</v>
      </c>
      <c r="BJ189" s="318">
        <v>0.315</v>
      </c>
      <c r="BK189" s="318">
        <v>0.28899999999999998</v>
      </c>
      <c r="BL189" s="318">
        <v>0.2114</v>
      </c>
      <c r="BM189" s="319">
        <v>0.2432</v>
      </c>
      <c r="BN189" s="319">
        <v>0.27250000000000002</v>
      </c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46">
        <f>SUM(EQ137, -EQ140)</f>
        <v>1.6200000000000003E-2</v>
      </c>
      <c r="ER189" s="120">
        <f>SUM(ER136, -ER138)</f>
        <v>2.0800000000000003E-2</v>
      </c>
      <c r="ES189" s="179">
        <f>SUM(ES139, -ES142)</f>
        <v>1.21E-2</v>
      </c>
      <c r="ET189" s="144">
        <f>SUM(ET138, -ET140)</f>
        <v>2.1100000000000001E-2</v>
      </c>
      <c r="EU189" s="116">
        <f>SUM(EU138, -EU140)</f>
        <v>1.77E-2</v>
      </c>
      <c r="EV189" s="187">
        <f>SUM(EV139, -EV141)</f>
        <v>1.67E-2</v>
      </c>
      <c r="EW189" s="146">
        <f>SUM(EW137, -EW139)</f>
        <v>1.7699999999999997E-2</v>
      </c>
      <c r="EX189" s="116">
        <f>SUM(EX138, -EX140)</f>
        <v>1.95E-2</v>
      </c>
      <c r="EY189" s="179">
        <f>SUM(EY138, -EY139)</f>
        <v>3.5500000000000004E-2</v>
      </c>
      <c r="EZ189" s="148">
        <f>SUM(EZ138, -EZ139)</f>
        <v>4.7100000000000003E-2</v>
      </c>
      <c r="FA189" s="116">
        <f>SUM(FA139, -FA142)</f>
        <v>3.95E-2</v>
      </c>
      <c r="FB189" s="179">
        <f>SUM(FB138, -FB139)</f>
        <v>5.16E-2</v>
      </c>
      <c r="FC189" s="116">
        <f>SUM(FC137, -FC139)</f>
        <v>5.6099999999999997E-2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:279" ht="15.75" thickBot="1" x14ac:dyDescent="0.3">
      <c r="T190" t="s">
        <v>62</v>
      </c>
      <c r="W190" t="s">
        <v>62</v>
      </c>
      <c r="AG190" t="s">
        <v>62</v>
      </c>
      <c r="AZ190" s="7">
        <v>6.4899999999999999E-2</v>
      </c>
      <c r="BA190" s="22">
        <v>0.10539999999999999</v>
      </c>
      <c r="BB190" s="22">
        <v>6.6100000000000006E-2</v>
      </c>
      <c r="BC190" s="7">
        <v>8.0500000000000002E-2</v>
      </c>
      <c r="BD190" s="7">
        <v>0.11890000000000001</v>
      </c>
      <c r="BE190" s="48">
        <v>7.4399999999999994E-2</v>
      </c>
      <c r="BF190" s="22">
        <v>8.6499999999999994E-2</v>
      </c>
      <c r="BG190" s="31">
        <v>0.15049999999999999</v>
      </c>
      <c r="BH190" s="31">
        <v>9.3200000000000005E-2</v>
      </c>
      <c r="BI190" s="31">
        <v>0.18110000000000001</v>
      </c>
      <c r="BJ190" s="85">
        <v>5.0299999999999997E-2</v>
      </c>
      <c r="BK190" s="88">
        <v>8.0199999999999994E-2</v>
      </c>
      <c r="BL190" s="85">
        <v>0.20630000000000001</v>
      </c>
      <c r="BM190" s="89">
        <v>0.1966</v>
      </c>
      <c r="BN190" s="89">
        <v>0.1895</v>
      </c>
      <c r="BO190" t="s">
        <v>62</v>
      </c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54" t="s">
        <v>46</v>
      </c>
      <c r="ER190" s="122" t="s">
        <v>46</v>
      </c>
      <c r="ES190" s="183" t="s">
        <v>45</v>
      </c>
      <c r="ET190" s="200" t="s">
        <v>48</v>
      </c>
      <c r="EU190" s="168" t="s">
        <v>48</v>
      </c>
      <c r="EV190" s="199" t="s">
        <v>51</v>
      </c>
      <c r="EW190" s="154" t="s">
        <v>45</v>
      </c>
      <c r="EX190" s="168" t="s">
        <v>67</v>
      </c>
      <c r="EY190" s="182" t="s">
        <v>47</v>
      </c>
      <c r="EZ190" s="158" t="s">
        <v>41</v>
      </c>
      <c r="FA190" s="123" t="s">
        <v>47</v>
      </c>
      <c r="FB190" s="183" t="s">
        <v>44</v>
      </c>
      <c r="FC190" s="119" t="s">
        <v>40</v>
      </c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:279" ht="15.75" thickBot="1" x14ac:dyDescent="0.3">
      <c r="AZ191" s="48">
        <v>6.4000000000000001E-2</v>
      </c>
      <c r="BA191" s="7">
        <v>3.2399999999999998E-2</v>
      </c>
      <c r="BB191" s="7">
        <v>4.2000000000000003E-2</v>
      </c>
      <c r="BC191" s="41">
        <v>-3.5400000000000001E-2</v>
      </c>
      <c r="BD191" s="22">
        <v>1.0800000000000001E-2</v>
      </c>
      <c r="BE191" s="22">
        <v>6.8699999999999997E-2</v>
      </c>
      <c r="BF191" s="31">
        <v>7.9299999999999995E-2</v>
      </c>
      <c r="BG191" s="48">
        <v>2.76E-2</v>
      </c>
      <c r="BH191" s="48">
        <v>5.8599999999999999E-2</v>
      </c>
      <c r="BI191" s="7">
        <v>3.27E-2</v>
      </c>
      <c r="BJ191" s="305">
        <v>3.8600000000000002E-2</v>
      </c>
      <c r="BK191" s="305">
        <v>5.5899999999999998E-2</v>
      </c>
      <c r="BL191" s="88">
        <v>8.1600000000000006E-2</v>
      </c>
      <c r="BM191" s="88">
        <v>5.6000000000000001E-2</v>
      </c>
      <c r="BN191" s="88">
        <v>3.6900000000000002E-2</v>
      </c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6">
        <f>SUM(EQ140, -EQ141)</f>
        <v>1.55E-2</v>
      </c>
      <c r="ER191" s="247">
        <f>SUM(ER140, -ER141)</f>
        <v>0.02</v>
      </c>
      <c r="ES191" s="187">
        <f>SUM(ES140, -ES142)</f>
        <v>9.8999999999999991E-3</v>
      </c>
      <c r="ET191" s="146">
        <f>SUM(ET137, -ET139)</f>
        <v>1.6899999999999998E-2</v>
      </c>
      <c r="EU191" s="120">
        <f>SUM(EU137, -EU139)</f>
        <v>1.7100000000000001E-2</v>
      </c>
      <c r="EV191" s="179">
        <f>SUM(EV140, -EV141)</f>
        <v>1.35E-2</v>
      </c>
      <c r="EW191" s="166">
        <f>SUM(EW139, -EW141)</f>
        <v>1.55E-2</v>
      </c>
      <c r="EX191" s="208">
        <f>SUM(EX137, -EX138)</f>
        <v>1.8000000000000002E-2</v>
      </c>
      <c r="EY191" s="179">
        <f>SUM(EY139, -EY142)</f>
        <v>3.1899999999999998E-2</v>
      </c>
      <c r="EZ191" s="146">
        <f>SUM(EZ137, -EZ138)</f>
        <v>4.300000000000001E-2</v>
      </c>
      <c r="FA191" s="120">
        <f>SUM(FA139, -FA141)</f>
        <v>2.6099999999999998E-2</v>
      </c>
      <c r="FB191" s="179">
        <f>SUM(FB141, -FB142)</f>
        <v>4.8099999999999997E-2</v>
      </c>
      <c r="FC191" s="120">
        <f>SUM(FC138, -FC139)</f>
        <v>5.3000000000000005E-2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:279" ht="15.75" thickBot="1" x14ac:dyDescent="0.3">
      <c r="AZ192" s="41">
        <v>4.7600000000000003E-2</v>
      </c>
      <c r="BA192" s="16">
        <v>2.3999999999999998E-3</v>
      </c>
      <c r="BB192" s="35">
        <v>5.1999999999999998E-3</v>
      </c>
      <c r="BC192" s="35">
        <v>-3.9899999999999998E-2</v>
      </c>
      <c r="BD192" s="35">
        <v>-6.0000000000000001E-3</v>
      </c>
      <c r="BE192" s="7">
        <v>5.0900000000000001E-2</v>
      </c>
      <c r="BF192" s="7">
        <v>4.87E-2</v>
      </c>
      <c r="BG192" s="7">
        <v>-3.0000000000000001E-3</v>
      </c>
      <c r="BH192" s="7">
        <v>3.8899999999999997E-2</v>
      </c>
      <c r="BI192" s="48">
        <v>7.0000000000000001E-3</v>
      </c>
      <c r="BJ192" s="88">
        <v>2.98E-2</v>
      </c>
      <c r="BK192" s="85">
        <v>4.36E-2</v>
      </c>
      <c r="BL192" s="306">
        <v>3.9199999999999999E-2</v>
      </c>
      <c r="BM192" s="306">
        <v>3.9600000000000003E-2</v>
      </c>
      <c r="BN192" s="306">
        <v>3.6700000000000003E-2</v>
      </c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3" t="s">
        <v>54</v>
      </c>
      <c r="EO192" s="188" t="s">
        <v>52</v>
      </c>
      <c r="EP192" s="184" t="s">
        <v>45</v>
      </c>
      <c r="EQ192" s="158" t="s">
        <v>41</v>
      </c>
      <c r="ER192" s="168" t="s">
        <v>48</v>
      </c>
      <c r="ES192" s="180" t="s">
        <v>40</v>
      </c>
      <c r="ET192" s="154" t="s">
        <v>44</v>
      </c>
      <c r="EU192" s="122" t="s">
        <v>44</v>
      </c>
      <c r="EV192" s="184" t="s">
        <v>84</v>
      </c>
      <c r="EW192" s="200" t="s">
        <v>67</v>
      </c>
      <c r="EX192" s="122" t="s">
        <v>45</v>
      </c>
      <c r="EY192" s="174" t="s">
        <v>67</v>
      </c>
      <c r="EZ192" s="152" t="s">
        <v>39</v>
      </c>
      <c r="FA192" s="123" t="s">
        <v>84</v>
      </c>
      <c r="FB192" s="182" t="s">
        <v>47</v>
      </c>
      <c r="FC192" s="123" t="s">
        <v>84</v>
      </c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AZ193" s="16">
        <v>8.3000000000000001E-3</v>
      </c>
      <c r="BA193" s="41">
        <v>-3.56E-2</v>
      </c>
      <c r="BB193" s="16">
        <v>-1.5599999999999999E-2</v>
      </c>
      <c r="BC193" s="92">
        <v>-4.3900000000000002E-2</v>
      </c>
      <c r="BD193" s="41">
        <v>-3.1099999999999999E-2</v>
      </c>
      <c r="BE193" s="31">
        <v>4.1700000000000001E-2</v>
      </c>
      <c r="BF193" s="48">
        <v>2.2700000000000001E-2</v>
      </c>
      <c r="BG193" s="22">
        <v>-4.3299999999999998E-2</v>
      </c>
      <c r="BH193" s="22">
        <v>-1.2800000000000001E-2</v>
      </c>
      <c r="BI193" s="22">
        <v>-6.4500000000000002E-2</v>
      </c>
      <c r="BJ193" s="136">
        <v>-4.4699999999999997E-2</v>
      </c>
      <c r="BK193" s="306">
        <v>-3.1800000000000002E-2</v>
      </c>
      <c r="BL193" s="87">
        <v>-5.21E-2</v>
      </c>
      <c r="BM193" s="86">
        <v>-9.2999999999999992E-3</v>
      </c>
      <c r="BN193" s="86">
        <v>-5.3E-3</v>
      </c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241">SUM(EC182, -EC189)</f>
        <v>0</v>
      </c>
      <c r="ED193" s="6">
        <f t="shared" si="241"/>
        <v>0</v>
      </c>
      <c r="EE193" s="6">
        <f t="shared" si="241"/>
        <v>0</v>
      </c>
      <c r="EF193" s="6">
        <f t="shared" si="241"/>
        <v>0</v>
      </c>
      <c r="EG193" s="6">
        <f t="shared" si="241"/>
        <v>0</v>
      </c>
      <c r="EH193" s="6">
        <f t="shared" si="241"/>
        <v>0</v>
      </c>
      <c r="EI193" s="6">
        <f t="shared" si="241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46">
        <f>SUM(EQ136, -EQ137)</f>
        <v>1.2E-2</v>
      </c>
      <c r="ER193" s="120">
        <f>SUM(ER137, -ER140)</f>
        <v>1.61E-2</v>
      </c>
      <c r="ES193" s="179">
        <f>SUM(ES136, -ES138)</f>
        <v>8.0000000000000002E-3</v>
      </c>
      <c r="ET193" s="146">
        <f>SUM(ET139, -ET141)</f>
        <v>1.3600000000000001E-2</v>
      </c>
      <c r="EU193" s="120">
        <f>SUM(EU139, -EU141)</f>
        <v>1.7000000000000001E-2</v>
      </c>
      <c r="EV193" s="176">
        <f>SUM(EV141, -EV142)</f>
        <v>1.2500000000000001E-2</v>
      </c>
      <c r="EW193" s="166">
        <f>SUM(EW137, -EW138)</f>
        <v>1.3899999999999999E-2</v>
      </c>
      <c r="EX193" s="208">
        <f>SUM(EX139, -EX141)</f>
        <v>1.7500000000000002E-2</v>
      </c>
      <c r="EY193" s="187">
        <f>SUM(EY137, -EY138)</f>
        <v>0.03</v>
      </c>
      <c r="EZ193" s="144">
        <f>SUM(EZ136, -EZ137)</f>
        <v>1.8099999999999991E-2</v>
      </c>
      <c r="FA193" s="116">
        <f>SUM(FA139, -FA140)</f>
        <v>2.18E-2</v>
      </c>
      <c r="FB193" s="179">
        <f>SUM(FB139, -FB141)</f>
        <v>3.6299999999999999E-2</v>
      </c>
      <c r="FC193" s="116">
        <f>SUM(FC139, -FC141)</f>
        <v>3.2399999999999998E-2</v>
      </c>
      <c r="FD193" s="6">
        <f>SUM(FD182, -FD189,)</f>
        <v>0</v>
      </c>
      <c r="FE193" s="6">
        <f>SUM(FE182, -FE189)</f>
        <v>0</v>
      </c>
      <c r="FF193" s="6">
        <f>SUM(FF182, -FF189)</f>
        <v>0</v>
      </c>
      <c r="FG193" s="6">
        <f>SUM(FG182, -FG189)</f>
        <v>0</v>
      </c>
      <c r="FH193" s="6">
        <f>SUM(FH182, -FH189)</f>
        <v>0</v>
      </c>
      <c r="FI193" s="6">
        <f>SUM(FI182, -FI189,)</f>
        <v>0</v>
      </c>
      <c r="FJ193" s="6">
        <f>SUM(FJ182, -FJ189,)</f>
        <v>0</v>
      </c>
      <c r="FK193" s="6">
        <f>SUM(FK182, -FK189)</f>
        <v>0</v>
      </c>
      <c r="FL193" s="6">
        <f>SUM(FL182, -FL189)</f>
        <v>0</v>
      </c>
      <c r="FM193" s="6">
        <f>SUM(FM182, -FM189)</f>
        <v>0</v>
      </c>
      <c r="FN193" s="6">
        <f>SUM(FN182, -FN189)</f>
        <v>0</v>
      </c>
      <c r="FO193" s="6">
        <f>SUM(FO182, -FO189,)</f>
        <v>0</v>
      </c>
      <c r="FP193" s="6">
        <f>SUM(FP182, -FP189,)</f>
        <v>0</v>
      </c>
      <c r="FQ193" s="6">
        <f>SUM(FQ182, -FQ189)</f>
        <v>0</v>
      </c>
      <c r="FR193" s="6">
        <f>SUM(FR182, -FR189)</f>
        <v>0</v>
      </c>
      <c r="FS193" s="6">
        <f>SUM(FS182, -FS189)</f>
        <v>0</v>
      </c>
      <c r="FT193" s="6">
        <f>SUM(FT182, -FT189)</f>
        <v>0</v>
      </c>
      <c r="FU193" s="6">
        <f>SUM(FU182, -FU189,)</f>
        <v>0</v>
      </c>
      <c r="FV193" s="6">
        <f>SUM(FV182, -FV189,)</f>
        <v>0</v>
      </c>
      <c r="FW193" s="6">
        <f>SUM(FW182, -FW189)</f>
        <v>0</v>
      </c>
      <c r="FX193" s="6">
        <f>SUM(FX182, -FX189)</f>
        <v>0</v>
      </c>
      <c r="FY193" s="6">
        <f>SUM(FY182, -FY189)</f>
        <v>0</v>
      </c>
      <c r="FZ193" s="6">
        <f>SUM(FZ182, -FZ189)</f>
        <v>0</v>
      </c>
      <c r="GA193" s="6">
        <f>SUM(GA182, -GA189,)</f>
        <v>0</v>
      </c>
      <c r="GB193" s="6">
        <f>SUM(GB182, -GB189,)</f>
        <v>0</v>
      </c>
      <c r="GC193" s="6">
        <f>SUM(GC182, -GC189)</f>
        <v>0</v>
      </c>
      <c r="GD193" s="6">
        <f>SUM(GD182, -GD189)</f>
        <v>0</v>
      </c>
      <c r="GE193" s="6">
        <f>SUM(GE182, -GE189)</f>
        <v>0</v>
      </c>
      <c r="GF193" s="6">
        <f>SUM(GF182, -GF189)</f>
        <v>0</v>
      </c>
      <c r="GG193" s="6">
        <f>SUM(GG182, -GG189,)</f>
        <v>0</v>
      </c>
      <c r="GH193" s="6">
        <f>SUM(GH182, -GH189,)</f>
        <v>0</v>
      </c>
      <c r="GI193" s="6">
        <f>SUM(GI182, -GI189)</f>
        <v>0</v>
      </c>
      <c r="GJ193" s="6">
        <f>SUM(GJ182, -GJ189)</f>
        <v>0</v>
      </c>
      <c r="GK193" s="6">
        <f>SUM(GK182, -GK189)</f>
        <v>0</v>
      </c>
      <c r="GL193" s="6">
        <f>SUM(GL182, -GL189)</f>
        <v>0</v>
      </c>
      <c r="GM193" s="6">
        <f>SUM(GM182, -GM189,)</f>
        <v>0</v>
      </c>
      <c r="GN193" s="6">
        <f>SUM(GN182, -GN189,)</f>
        <v>0</v>
      </c>
      <c r="GO193" s="6">
        <f>SUM(GO182, -GO189)</f>
        <v>0</v>
      </c>
      <c r="GP193" s="6">
        <f>SUM(GP182, -GP189)</f>
        <v>0</v>
      </c>
      <c r="GQ193" s="6">
        <f>SUM(GQ182, -GQ189)</f>
        <v>0</v>
      </c>
      <c r="GR193" s="6">
        <f>SUM(GR182, -GR189)</f>
        <v>0</v>
      </c>
      <c r="GS193" s="6">
        <f>SUM(GS182, -GS189,)</f>
        <v>0</v>
      </c>
      <c r="GT193" s="6">
        <f>SUM(GT182, -GT189,)</f>
        <v>0</v>
      </c>
      <c r="GU193" s="6">
        <f t="shared" ref="GU193:HA193" si="242">SUM(GU182, -GU189)</f>
        <v>0</v>
      </c>
      <c r="GV193" s="6">
        <f t="shared" si="242"/>
        <v>0</v>
      </c>
      <c r="GW193" s="6">
        <f t="shared" si="242"/>
        <v>0</v>
      </c>
      <c r="GX193" s="6">
        <f t="shared" si="242"/>
        <v>0</v>
      </c>
      <c r="GY193" s="6">
        <f t="shared" si="242"/>
        <v>0</v>
      </c>
      <c r="GZ193" s="6">
        <f t="shared" si="242"/>
        <v>0</v>
      </c>
      <c r="HA193" s="6">
        <f t="shared" si="242"/>
        <v>0</v>
      </c>
      <c r="HC193" s="6">
        <f t="shared" ref="HC193:HH193" si="243">SUM(HC182, -HC189)</f>
        <v>0</v>
      </c>
      <c r="HD193" s="6">
        <f t="shared" si="243"/>
        <v>0</v>
      </c>
      <c r="HE193" s="6">
        <f t="shared" si="243"/>
        <v>0</v>
      </c>
      <c r="HF193" s="6">
        <f t="shared" si="243"/>
        <v>0</v>
      </c>
      <c r="HG193" s="6">
        <f t="shared" si="243"/>
        <v>0</v>
      </c>
      <c r="HH193" s="6">
        <f t="shared" si="243"/>
        <v>0</v>
      </c>
      <c r="HI193" s="6">
        <f>SUM(HI182, -HI189,)</f>
        <v>0</v>
      </c>
      <c r="HJ193" s="6">
        <f>SUM(HJ182, -HJ189,)</f>
        <v>0</v>
      </c>
      <c r="HK193" s="6">
        <f>SUM(HK182, -HK189)</f>
        <v>0</v>
      </c>
      <c r="HL193" s="6">
        <f>SUM(HL182, -HL189)</f>
        <v>0</v>
      </c>
      <c r="HM193" s="6">
        <f>SUM(HM182, -HM189)</f>
        <v>0</v>
      </c>
      <c r="HN193" s="6">
        <f>SUM(HN182, -HN189)</f>
        <v>0</v>
      </c>
      <c r="HO193" s="6">
        <f>SUM(HO182, -HO189,)</f>
        <v>0</v>
      </c>
      <c r="HP193" s="6">
        <f>SUM(HP182, -HP189,)</f>
        <v>0</v>
      </c>
      <c r="HQ193" s="6">
        <f>SUM(HQ182, -HQ189)</f>
        <v>0</v>
      </c>
      <c r="HR193" s="6">
        <f>SUM(HR182, -HR189)</f>
        <v>0</v>
      </c>
      <c r="HS193" s="6">
        <f>SUM(HS182, -HS189)</f>
        <v>0</v>
      </c>
      <c r="HT193" s="6">
        <f>SUM(HT182, -HT189)</f>
        <v>0</v>
      </c>
      <c r="HU193" s="6">
        <f>SUM(HU182, -HU189,)</f>
        <v>0</v>
      </c>
      <c r="HV193" s="6">
        <f>SUM(HV182, -HV189,)</f>
        <v>0</v>
      </c>
      <c r="HW193" s="6">
        <f>SUM(HW182, -HW189)</f>
        <v>0</v>
      </c>
      <c r="HX193" s="6">
        <f>SUM(HX182, -HX189)</f>
        <v>0</v>
      </c>
      <c r="HY193" s="6">
        <f>SUM(HY182, -HY189)</f>
        <v>0</v>
      </c>
      <c r="HZ193" s="6">
        <f>SUM(HZ182, -HZ189)</f>
        <v>0</v>
      </c>
      <c r="IA193" s="6">
        <f>SUM(IA182, -IA189,)</f>
        <v>0</v>
      </c>
      <c r="IB193" s="6">
        <f>SUM(IB182, -IB189,)</f>
        <v>0</v>
      </c>
      <c r="IC193" s="6">
        <f>SUM(IC182, -IC189)</f>
        <v>0</v>
      </c>
      <c r="ID193" s="6">
        <f>SUM(ID182, -ID189)</f>
        <v>0</v>
      </c>
      <c r="IE193" s="6">
        <f>SUM(IE182, -IE189)</f>
        <v>0</v>
      </c>
      <c r="IF193" s="6">
        <f>SUM(IF182, -IF189)</f>
        <v>0</v>
      </c>
      <c r="IG193" s="6">
        <f>SUM(IG182, -IG189,)</f>
        <v>0</v>
      </c>
      <c r="IH193" s="6">
        <f>SUM(IH182, -IH189,)</f>
        <v>0</v>
      </c>
      <c r="II193" s="6">
        <f>SUM(II182, -II189)</f>
        <v>0</v>
      </c>
      <c r="IJ193" s="6">
        <f>SUM(IJ182, -IJ189)</f>
        <v>0</v>
      </c>
      <c r="IK193" s="6">
        <f>SUM(IK182, -IK189)</f>
        <v>0</v>
      </c>
      <c r="IL193" s="6">
        <f>SUM(IL182, -IL189)</f>
        <v>0</v>
      </c>
      <c r="IM193" s="6">
        <f>SUM(IM182, -IM189,)</f>
        <v>0</v>
      </c>
      <c r="IN193" s="6">
        <f>SUM(IN182, -IN189,)</f>
        <v>0</v>
      </c>
      <c r="IO193" s="6">
        <f>SUM(IO182, -IO189)</f>
        <v>0</v>
      </c>
      <c r="IP193" s="6">
        <f>SUM(IP182, -IP189)</f>
        <v>0</v>
      </c>
      <c r="IQ193" s="6">
        <f>SUM(IQ182, -IQ189)</f>
        <v>0</v>
      </c>
      <c r="IR193" s="6">
        <f>SUM(IR182, -IR189)</f>
        <v>0</v>
      </c>
      <c r="IS193" s="6">
        <f>SUM(IS182, -IS189,)</f>
        <v>0</v>
      </c>
      <c r="IT193" s="6">
        <f>SUM(IT182, -IT189,)</f>
        <v>0</v>
      </c>
      <c r="IU193" s="6">
        <f>SUM(IU182, -IU189)</f>
        <v>0</v>
      </c>
      <c r="IV193" s="6">
        <f>SUM(IV182, -IV189)</f>
        <v>0</v>
      </c>
      <c r="IW193" s="6">
        <f>SUM(IW182, -IW189)</f>
        <v>0</v>
      </c>
      <c r="IX193" s="6">
        <f>SUM(IX182, -IX189)</f>
        <v>0</v>
      </c>
      <c r="IY193" s="6">
        <f>SUM(IY182, -IY189,)</f>
        <v>0</v>
      </c>
      <c r="IZ193" s="6">
        <f>SUM(IZ182, -IZ189,)</f>
        <v>0</v>
      </c>
      <c r="JA193" s="6">
        <f>SUM(JA182, -JA189)</f>
        <v>0</v>
      </c>
      <c r="JB193" s="6">
        <f>SUM(JB182, -JB189)</f>
        <v>0</v>
      </c>
      <c r="JC193" s="6">
        <f>SUM(JC182, -JC189)</f>
        <v>0</v>
      </c>
      <c r="JD193" s="6">
        <f>SUM(JD182, -JD189)</f>
        <v>0</v>
      </c>
      <c r="JE193" s="6">
        <f>SUM(JE182, -JE189,)</f>
        <v>0</v>
      </c>
      <c r="JF193" s="6">
        <f>SUM(JF182, -JF189,)</f>
        <v>0</v>
      </c>
      <c r="JG193" s="6">
        <f>SUM(JG182, -JG189)</f>
        <v>0</v>
      </c>
      <c r="JH193" s="6">
        <f>SUM(JH182, -JH189)</f>
        <v>0</v>
      </c>
      <c r="JI193" s="6">
        <f>SUM(JI182, -JI189)</f>
        <v>0</v>
      </c>
      <c r="JJ193" s="6">
        <f>SUM(JJ182, -JJ189)</f>
        <v>0</v>
      </c>
      <c r="JK193" s="6">
        <f>SUM(JK182, -JK189,)</f>
        <v>0</v>
      </c>
      <c r="JL193" s="6">
        <f>SUM(JL182, -JL189,)</f>
        <v>0</v>
      </c>
      <c r="JM193" s="6">
        <f t="shared" ref="JM193:JS193" si="244">SUM(JM182, -JM189)</f>
        <v>0</v>
      </c>
      <c r="JN193" s="6">
        <f t="shared" si="244"/>
        <v>0</v>
      </c>
      <c r="JO193" s="6">
        <f t="shared" si="244"/>
        <v>0</v>
      </c>
      <c r="JP193" s="6">
        <f t="shared" si="244"/>
        <v>0</v>
      </c>
      <c r="JQ193" s="6">
        <f t="shared" si="244"/>
        <v>0</v>
      </c>
      <c r="JR193" s="6">
        <f t="shared" si="244"/>
        <v>0</v>
      </c>
      <c r="JS193" s="6">
        <f t="shared" si="244"/>
        <v>0</v>
      </c>
    </row>
    <row r="194" spans="2:279" ht="15.75" thickBot="1" x14ac:dyDescent="0.3">
      <c r="AZ194" s="92">
        <v>-1.6500000000000001E-2</v>
      </c>
      <c r="BA194" s="92">
        <v>-4.7600000000000003E-2</v>
      </c>
      <c r="BB194" s="31">
        <v>-7.3700000000000002E-2</v>
      </c>
      <c r="BC194" s="22">
        <v>-4.4400000000000002E-2</v>
      </c>
      <c r="BD194" s="31">
        <v>-3.1699999999999999E-2</v>
      </c>
      <c r="BE194" s="41">
        <v>-6.2700000000000006E-2</v>
      </c>
      <c r="BF194" s="16">
        <v>-0.1162</v>
      </c>
      <c r="BG194" s="16">
        <v>-9.2899999999999996E-2</v>
      </c>
      <c r="BH194" s="16">
        <v>-0.1091</v>
      </c>
      <c r="BI194" s="16">
        <v>-0.11849999999999999</v>
      </c>
      <c r="BJ194" s="87">
        <v>-6.9900000000000004E-2</v>
      </c>
      <c r="BK194" s="86">
        <v>-8.5599999999999996E-2</v>
      </c>
      <c r="BL194" s="86">
        <v>-6.4100000000000004E-2</v>
      </c>
      <c r="BM194" s="87">
        <v>-5.0799999999999998E-2</v>
      </c>
      <c r="BN194" s="87">
        <v>-3.4200000000000001E-2</v>
      </c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63" t="s">
        <v>47</v>
      </c>
      <c r="ER194" s="168" t="s">
        <v>59</v>
      </c>
      <c r="ES194" s="174" t="s">
        <v>57</v>
      </c>
      <c r="ET194" s="154" t="s">
        <v>45</v>
      </c>
      <c r="EU194" s="122" t="s">
        <v>45</v>
      </c>
      <c r="EV194" s="174" t="s">
        <v>52</v>
      </c>
      <c r="EW194" s="164" t="s">
        <v>53</v>
      </c>
      <c r="EX194" s="123" t="s">
        <v>53</v>
      </c>
      <c r="EY194" s="199" t="s">
        <v>44</v>
      </c>
      <c r="EZ194" s="164" t="s">
        <v>44</v>
      </c>
      <c r="FA194" s="114" t="s">
        <v>67</v>
      </c>
      <c r="FB194" s="182" t="s">
        <v>84</v>
      </c>
      <c r="FC194" s="123" t="s">
        <v>47</v>
      </c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AZ195" s="31">
        <v>-0.12839999999999999</v>
      </c>
      <c r="BA195" s="31">
        <v>-9.1200000000000003E-2</v>
      </c>
      <c r="BB195" s="92">
        <v>-7.3800000000000004E-2</v>
      </c>
      <c r="BC195" s="16">
        <v>-5.45E-2</v>
      </c>
      <c r="BD195" s="16">
        <v>-7.51E-2</v>
      </c>
      <c r="BE195" s="16">
        <v>-8.5900000000000004E-2</v>
      </c>
      <c r="BF195" s="41">
        <v>-0.1177</v>
      </c>
      <c r="BG195" s="41">
        <v>-0.1353</v>
      </c>
      <c r="BH195" s="92">
        <v>-0.1106</v>
      </c>
      <c r="BI195" s="92">
        <v>-0.13500000000000001</v>
      </c>
      <c r="BJ195" s="86">
        <v>-7.3899999999999993E-2</v>
      </c>
      <c r="BK195" s="87">
        <v>-0.1045</v>
      </c>
      <c r="BL195" s="91">
        <v>-7.1599999999999997E-2</v>
      </c>
      <c r="BM195" s="91">
        <v>-8.5400000000000004E-2</v>
      </c>
      <c r="BN195" s="91">
        <v>-8.48E-2</v>
      </c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46">
        <f>SUM(EQ138, -EQ140)</f>
        <v>1.1800000000000001E-2</v>
      </c>
      <c r="ER195" s="115">
        <f>SUM(ER137, -ER139)</f>
        <v>1.4199999999999999E-2</v>
      </c>
      <c r="ES195" s="176">
        <f>SUM(ES141, -ES142)</f>
        <v>7.6E-3</v>
      </c>
      <c r="ET195" s="166">
        <f>SUM(ET139, -ET140)</f>
        <v>1.2699999999999999E-2</v>
      </c>
      <c r="EU195" s="208">
        <f>SUM(EU139, -EU140)</f>
        <v>1.29E-2</v>
      </c>
      <c r="EV195" s="175">
        <f>SUM(EV137, -EV140)</f>
        <v>8.5999999999999983E-3</v>
      </c>
      <c r="EW195" s="144">
        <f>SUM(EW140, -EW142)</f>
        <v>1.3500000000000002E-2</v>
      </c>
      <c r="EX195" s="116">
        <f>SUM(EX140, -EX142)</f>
        <v>1.6399999999999998E-2</v>
      </c>
      <c r="EY195" s="179">
        <f>SUM(EY140, -EY142)</f>
        <v>2.3100000000000002E-2</v>
      </c>
      <c r="EZ195" s="146">
        <f>SUM(EZ139, -EZ142)</f>
        <v>1.5399999999999997E-2</v>
      </c>
      <c r="FA195" s="208">
        <f>SUM(FA136, -FA138)</f>
        <v>2.1200000000000004E-2</v>
      </c>
      <c r="FB195" s="176">
        <f>SUM(FB139, -FB140)</f>
        <v>2.9399999999999999E-2</v>
      </c>
      <c r="FC195" s="120">
        <f>SUM(FC139, -FC140)</f>
        <v>2.6700000000000002E-2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AS196" t="s">
        <v>62</v>
      </c>
      <c r="AZ196" s="35">
        <v>-0.1575</v>
      </c>
      <c r="BA196" s="35">
        <v>-0.1056</v>
      </c>
      <c r="BB196" s="41">
        <v>-7.3899999999999993E-2</v>
      </c>
      <c r="BC196" s="31">
        <v>-5.5399999999999998E-2</v>
      </c>
      <c r="BD196" s="92">
        <v>-9.5899999999999999E-2</v>
      </c>
      <c r="BE196" s="92">
        <v>-0.12709999999999999</v>
      </c>
      <c r="BF196" s="92">
        <v>-0.153</v>
      </c>
      <c r="BG196" s="92">
        <v>-0.16389999999999999</v>
      </c>
      <c r="BH196" s="41">
        <v>-0.14380000000000001</v>
      </c>
      <c r="BI196" s="41">
        <v>-0.19800000000000001</v>
      </c>
      <c r="BJ196" s="90">
        <v>-0.21940000000000001</v>
      </c>
      <c r="BK196" s="90">
        <v>-0.221</v>
      </c>
      <c r="BL196" s="90">
        <v>-0.33160000000000001</v>
      </c>
      <c r="BM196" s="90">
        <v>-0.37080000000000002</v>
      </c>
      <c r="BN196" s="90">
        <v>-0.39219999999999999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56" t="s">
        <v>45</v>
      </c>
      <c r="ER196" s="168" t="s">
        <v>64</v>
      </c>
      <c r="ES196" s="186" t="s">
        <v>64</v>
      </c>
      <c r="ET196" s="156" t="s">
        <v>84</v>
      </c>
      <c r="EU196" s="168" t="s">
        <v>67</v>
      </c>
      <c r="EV196" s="354" t="s">
        <v>54</v>
      </c>
      <c r="EW196" s="152" t="s">
        <v>52</v>
      </c>
      <c r="EX196" s="114" t="s">
        <v>46</v>
      </c>
      <c r="EY196" s="180" t="s">
        <v>39</v>
      </c>
      <c r="EZ196" s="156" t="s">
        <v>45</v>
      </c>
      <c r="FA196" s="121" t="s">
        <v>51</v>
      </c>
      <c r="FB196" s="199" t="s">
        <v>55</v>
      </c>
      <c r="FC196" s="168" t="s">
        <v>41</v>
      </c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166">
        <f>SUM(EQ139, -EQ140)</f>
        <v>1.1100000000000002E-2</v>
      </c>
      <c r="ER197" s="120">
        <f>SUM(ER137, -ER138)</f>
        <v>1.09E-2</v>
      </c>
      <c r="ES197" s="179">
        <f>SUM(ES137, -ES138)</f>
        <v>5.9999999999999984E-3</v>
      </c>
      <c r="ET197" s="144">
        <f>SUM(ET140, -ET142)</f>
        <v>8.6E-3</v>
      </c>
      <c r="EU197" s="208">
        <f>SUM(EU137, -EU138)</f>
        <v>1.23E-2</v>
      </c>
      <c r="EV197" s="178">
        <f>SUM(EV138, -EV140)</f>
        <v>7.1999999999999998E-3</v>
      </c>
      <c r="EW197" s="153">
        <f>SUM(EW138, -EW140)</f>
        <v>1.1599999999999999E-2</v>
      </c>
      <c r="EX197" s="247">
        <f>SUM(EX138, -EX139)</f>
        <v>1.5399999999999999E-2</v>
      </c>
      <c r="EY197" s="176">
        <f>SUM(EY136, -EY137)</f>
        <v>2.0999999999999998E-2</v>
      </c>
      <c r="EZ197" s="166">
        <f>SUM(EZ140, -EZ142)</f>
        <v>1.3899999999999996E-2</v>
      </c>
      <c r="FA197" s="120">
        <f>SUM(FA140, -FA142)</f>
        <v>1.7699999999999997E-2</v>
      </c>
      <c r="FB197" s="178">
        <f>SUM(FB142, -FB143)</f>
        <v>1.730000000000001E-2</v>
      </c>
      <c r="FC197" s="120">
        <f>SUM(FC136, -FC138)</f>
        <v>1.0800000000000004E-2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Y198" s="55" t="s">
        <v>97</v>
      </c>
      <c r="AU198" s="55" t="s">
        <v>97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200" t="s">
        <v>59</v>
      </c>
      <c r="ER198" s="119" t="s">
        <v>41</v>
      </c>
      <c r="ES198" s="199" t="s">
        <v>52</v>
      </c>
      <c r="ET198" s="200" t="s">
        <v>67</v>
      </c>
      <c r="EU198" s="121" t="s">
        <v>84</v>
      </c>
      <c r="EV198" s="174" t="s">
        <v>46</v>
      </c>
      <c r="EW198" s="154" t="s">
        <v>44</v>
      </c>
      <c r="EX198" s="119" t="s">
        <v>41</v>
      </c>
      <c r="EY198" s="182" t="s">
        <v>84</v>
      </c>
      <c r="EZ198" s="163" t="s">
        <v>47</v>
      </c>
      <c r="FA198" s="119" t="s">
        <v>41</v>
      </c>
      <c r="FB198" s="186" t="s">
        <v>41</v>
      </c>
      <c r="FC198" s="168" t="s">
        <v>67</v>
      </c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53">
        <f>SUM(EQ137, -EQ139)</f>
        <v>5.1000000000000004E-3</v>
      </c>
      <c r="ER199" s="120">
        <f>SUM(ER136, -ER137)</f>
        <v>9.9000000000000025E-3</v>
      </c>
      <c r="ES199" s="175">
        <f>SUM(ES139, -ES141)</f>
        <v>4.4999999999999997E-3</v>
      </c>
      <c r="ET199" s="166">
        <f>SUM(ET137, -ET138)</f>
        <v>8.5000000000000006E-3</v>
      </c>
      <c r="EU199" s="116">
        <f>SUM(EU140, -EU142)</f>
        <v>1.0799999999999999E-2</v>
      </c>
      <c r="EV199" s="273">
        <f>SUM(EV137, -EV139)</f>
        <v>5.3999999999999986E-3</v>
      </c>
      <c r="EW199" s="146">
        <f>SUM(EW139, -EW140)</f>
        <v>7.8000000000000005E-3</v>
      </c>
      <c r="EX199" s="120">
        <f>SUM(EX136, -EX137)</f>
        <v>1.4699999999999998E-2</v>
      </c>
      <c r="EY199" s="176">
        <f>SUM(EY139, -EY141)</f>
        <v>2.0900000000000002E-2</v>
      </c>
      <c r="EZ199" s="146">
        <f>SUM(EZ141, -EZ142)</f>
        <v>8.4999999999999971E-3</v>
      </c>
      <c r="FA199" s="120">
        <f>SUM(FA137, -FA138)</f>
        <v>1.38E-2</v>
      </c>
      <c r="FB199" s="179">
        <f>SUM(FB136, -FB138)</f>
        <v>8.5999999999999965E-3</v>
      </c>
      <c r="FC199" s="208">
        <f>SUM(FC136, -FC137)</f>
        <v>7.7000000000000124E-3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200" t="s">
        <v>64</v>
      </c>
      <c r="ER200" s="123" t="s">
        <v>47</v>
      </c>
      <c r="ES200" s="183" t="s">
        <v>46</v>
      </c>
      <c r="ET200" s="152" t="s">
        <v>46</v>
      </c>
      <c r="EU200" s="188" t="s">
        <v>53</v>
      </c>
      <c r="EV200" s="186" t="s">
        <v>48</v>
      </c>
      <c r="EW200" s="164" t="s">
        <v>51</v>
      </c>
      <c r="EX200" s="123" t="s">
        <v>84</v>
      </c>
      <c r="EY200" s="199" t="s">
        <v>51</v>
      </c>
      <c r="EZ200" s="164" t="s">
        <v>53</v>
      </c>
      <c r="FA200" s="122" t="s">
        <v>44</v>
      </c>
      <c r="FB200" s="184" t="s">
        <v>45</v>
      </c>
      <c r="FC200" s="122" t="s">
        <v>45</v>
      </c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245">SUM(EC190, -EC197)</f>
        <v>0</v>
      </c>
      <c r="ED201" s="6">
        <f t="shared" si="245"/>
        <v>0</v>
      </c>
      <c r="EE201" s="6">
        <f t="shared" si="245"/>
        <v>0</v>
      </c>
      <c r="EF201" s="6">
        <f t="shared" si="245"/>
        <v>0</v>
      </c>
      <c r="EG201" s="6">
        <f t="shared" si="245"/>
        <v>0</v>
      </c>
      <c r="EH201" s="6">
        <f t="shared" si="245"/>
        <v>0</v>
      </c>
      <c r="EI201" s="6">
        <f t="shared" si="245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46">
        <f>SUM(EQ137, -EQ138)</f>
        <v>4.4000000000000011E-3</v>
      </c>
      <c r="ER201" s="120">
        <f>SUM(ER138, -ER140)</f>
        <v>5.1999999999999998E-3</v>
      </c>
      <c r="ES201" s="273">
        <f>SUM(ES140, -ES141)</f>
        <v>2.3E-3</v>
      </c>
      <c r="ET201" s="246">
        <f>SUM(ET138, -ET139)</f>
        <v>8.3999999999999995E-3</v>
      </c>
      <c r="EU201" s="116">
        <f>SUM(EU141, -EU142)</f>
        <v>6.6999999999999994E-3</v>
      </c>
      <c r="EV201" s="179">
        <f>SUM(EV138, -EV139)</f>
        <v>4.0000000000000001E-3</v>
      </c>
      <c r="EW201" s="146">
        <f>SUM(EW140, -EW141)</f>
        <v>7.7000000000000002E-3</v>
      </c>
      <c r="EX201" s="116">
        <f>SUM(EX140, -EX141)</f>
        <v>1.34E-2</v>
      </c>
      <c r="EY201" s="179">
        <f>SUM(EY140, -EY141)</f>
        <v>1.2100000000000001E-2</v>
      </c>
      <c r="EZ201" s="144">
        <f>SUM(EZ139, -EZ141)</f>
        <v>6.8999999999999999E-3</v>
      </c>
      <c r="FA201" s="120">
        <f>SUM(FA141, -FA142)</f>
        <v>1.3399999999999999E-2</v>
      </c>
      <c r="FB201" s="187">
        <f>SUM(FB140, -FB141)</f>
        <v>6.8999999999999999E-3</v>
      </c>
      <c r="FC201" s="208">
        <f>SUM(FC140, -FC141)</f>
        <v>5.6999999999999985E-3</v>
      </c>
      <c r="FD201" s="6">
        <f>SUM(FD190, -FD197,)</f>
        <v>0</v>
      </c>
      <c r="FE201" s="6">
        <f>SUM(FE190, -FE197)</f>
        <v>0</v>
      </c>
      <c r="FF201" s="6">
        <f>SUM(FF190, -FF197)</f>
        <v>0</v>
      </c>
      <c r="FG201" s="6">
        <f>SUM(FG190, -FG197)</f>
        <v>0</v>
      </c>
      <c r="FH201" s="6">
        <f>SUM(FH190, -FH197)</f>
        <v>0</v>
      </c>
      <c r="FI201" s="6">
        <f>SUM(FI190, -FI197,)</f>
        <v>0</v>
      </c>
      <c r="FJ201" s="6">
        <f>SUM(FJ190, -FJ197,)</f>
        <v>0</v>
      </c>
      <c r="FK201" s="6">
        <f>SUM(FK190, -FK197)</f>
        <v>0</v>
      </c>
      <c r="FL201" s="6">
        <f>SUM(FL190, -FL197)</f>
        <v>0</v>
      </c>
      <c r="FM201" s="6">
        <f>SUM(FM190, -FM197)</f>
        <v>0</v>
      </c>
      <c r="FN201" s="6">
        <f>SUM(FN190, -FN197)</f>
        <v>0</v>
      </c>
      <c r="FO201" s="6">
        <f>SUM(FO190, -FO197,)</f>
        <v>0</v>
      </c>
      <c r="FP201" s="6">
        <f>SUM(FP190, -FP197,)</f>
        <v>0</v>
      </c>
      <c r="FQ201" s="6">
        <f>SUM(FQ190, -FQ197)</f>
        <v>0</v>
      </c>
      <c r="FR201" s="6">
        <f>SUM(FR190, -FR197)</f>
        <v>0</v>
      </c>
      <c r="FS201" s="6">
        <f>SUM(FS190, -FS197)</f>
        <v>0</v>
      </c>
      <c r="FT201" s="6">
        <f>SUM(FT190, -FT197)</f>
        <v>0</v>
      </c>
      <c r="FU201" s="6">
        <f>SUM(FU190, -FU197,)</f>
        <v>0</v>
      </c>
      <c r="FV201" s="6">
        <f>SUM(FV190, -FV197,)</f>
        <v>0</v>
      </c>
      <c r="FW201" s="6">
        <f>SUM(FW190, -FW197)</f>
        <v>0</v>
      </c>
      <c r="FX201" s="6">
        <f>SUM(FX190, -FX197)</f>
        <v>0</v>
      </c>
      <c r="FY201" s="6">
        <f>SUM(FY190, -FY197)</f>
        <v>0</v>
      </c>
      <c r="FZ201" s="6">
        <f>SUM(FZ190, -FZ197)</f>
        <v>0</v>
      </c>
      <c r="GA201" s="6">
        <f>SUM(GA190, -GA197,)</f>
        <v>0</v>
      </c>
      <c r="GB201" s="6">
        <f>SUM(GB190, -GB197,)</f>
        <v>0</v>
      </c>
      <c r="GC201" s="6">
        <f>SUM(GC190, -GC197)</f>
        <v>0</v>
      </c>
      <c r="GD201" s="6">
        <f>SUM(GD190, -GD197)</f>
        <v>0</v>
      </c>
      <c r="GE201" s="6">
        <f>SUM(GE190, -GE197)</f>
        <v>0</v>
      </c>
      <c r="GF201" s="6">
        <f>SUM(GF190, -GF197)</f>
        <v>0</v>
      </c>
      <c r="GG201" s="6">
        <f>SUM(GG190, -GG197,)</f>
        <v>0</v>
      </c>
      <c r="GH201" s="6">
        <f>SUM(GH190, -GH197,)</f>
        <v>0</v>
      </c>
      <c r="GI201" s="6">
        <f>SUM(GI190, -GI197)</f>
        <v>0</v>
      </c>
      <c r="GJ201" s="6">
        <f>SUM(GJ190, -GJ197)</f>
        <v>0</v>
      </c>
      <c r="GK201" s="6">
        <f>SUM(GK190, -GK197)</f>
        <v>0</v>
      </c>
      <c r="GL201" s="6">
        <f>SUM(GL190, -GL197)</f>
        <v>0</v>
      </c>
      <c r="GM201" s="6">
        <f>SUM(GM190, -GM197,)</f>
        <v>0</v>
      </c>
      <c r="GN201" s="6">
        <f>SUM(GN190, -GN197,)</f>
        <v>0</v>
      </c>
      <c r="GO201" s="6">
        <f>SUM(GO190, -GO197)</f>
        <v>0</v>
      </c>
      <c r="GP201" s="6">
        <f>SUM(GP190, -GP197)</f>
        <v>0</v>
      </c>
      <c r="GQ201" s="6">
        <f>SUM(GQ190, -GQ197)</f>
        <v>0</v>
      </c>
      <c r="GR201" s="6">
        <f>SUM(GR190, -GR197)</f>
        <v>0</v>
      </c>
      <c r="GS201" s="6">
        <f>SUM(GS190, -GS197,)</f>
        <v>0</v>
      </c>
      <c r="GT201" s="6">
        <f>SUM(GT190, -GT197,)</f>
        <v>0</v>
      </c>
      <c r="GU201" s="6">
        <f t="shared" ref="GU201:HA201" si="246">SUM(GU190, -GU197)</f>
        <v>0</v>
      </c>
      <c r="GV201" s="6">
        <f t="shared" si="246"/>
        <v>0</v>
      </c>
      <c r="GW201" s="6">
        <f t="shared" si="246"/>
        <v>0</v>
      </c>
      <c r="GX201" s="6">
        <f t="shared" si="246"/>
        <v>0</v>
      </c>
      <c r="GY201" s="6">
        <f t="shared" si="246"/>
        <v>0</v>
      </c>
      <c r="GZ201" s="6">
        <f t="shared" si="246"/>
        <v>0</v>
      </c>
      <c r="HA201" s="6">
        <f t="shared" si="246"/>
        <v>0</v>
      </c>
      <c r="HC201" s="6">
        <f t="shared" ref="HC201:HH201" si="247">SUM(HC190, -HC197)</f>
        <v>0</v>
      </c>
      <c r="HD201" s="6">
        <f t="shared" si="247"/>
        <v>0</v>
      </c>
      <c r="HE201" s="6">
        <f t="shared" si="247"/>
        <v>0</v>
      </c>
      <c r="HF201" s="6">
        <f t="shared" si="247"/>
        <v>0</v>
      </c>
      <c r="HG201" s="6">
        <f t="shared" si="247"/>
        <v>0</v>
      </c>
      <c r="HH201" s="6">
        <f t="shared" si="247"/>
        <v>0</v>
      </c>
      <c r="HI201" s="6">
        <f>SUM(HI190, -HI197,)</f>
        <v>0</v>
      </c>
      <c r="HJ201" s="6">
        <f>SUM(HJ190, -HJ197,)</f>
        <v>0</v>
      </c>
      <c r="HK201" s="6">
        <f>SUM(HK190, -HK197)</f>
        <v>0</v>
      </c>
      <c r="HL201" s="6">
        <f>SUM(HL190, -HL197)</f>
        <v>0</v>
      </c>
      <c r="HM201" s="6">
        <f>SUM(HM190, -HM197)</f>
        <v>0</v>
      </c>
      <c r="HN201" s="6">
        <f>SUM(HN190, -HN197)</f>
        <v>0</v>
      </c>
      <c r="HO201" s="6">
        <f>SUM(HO190, -HO197,)</f>
        <v>0</v>
      </c>
      <c r="HP201" s="6">
        <f>SUM(HP190, -HP197,)</f>
        <v>0</v>
      </c>
      <c r="HQ201" s="6">
        <f>SUM(HQ190, -HQ197)</f>
        <v>0</v>
      </c>
      <c r="HR201" s="6">
        <f>SUM(HR190, -HR197)</f>
        <v>0</v>
      </c>
      <c r="HS201" s="6">
        <f>SUM(HS190, -HS197)</f>
        <v>0</v>
      </c>
      <c r="HT201" s="6">
        <f>SUM(HT190, -HT197)</f>
        <v>0</v>
      </c>
      <c r="HU201" s="6">
        <f>SUM(HU190, -HU197,)</f>
        <v>0</v>
      </c>
      <c r="HV201" s="6">
        <f>SUM(HV190, -HV197,)</f>
        <v>0</v>
      </c>
      <c r="HW201" s="6">
        <f>SUM(HW190, -HW197)</f>
        <v>0</v>
      </c>
      <c r="HX201" s="6">
        <f>SUM(HX190, -HX197)</f>
        <v>0</v>
      </c>
      <c r="HY201" s="6">
        <f>SUM(HY190, -HY197)</f>
        <v>0</v>
      </c>
      <c r="HZ201" s="6">
        <f>SUM(HZ190, -HZ197)</f>
        <v>0</v>
      </c>
      <c r="IA201" s="6">
        <f>SUM(IA190, -IA197,)</f>
        <v>0</v>
      </c>
      <c r="IB201" s="6">
        <f>SUM(IB190, -IB197,)</f>
        <v>0</v>
      </c>
      <c r="IC201" s="6">
        <f>SUM(IC190, -IC197)</f>
        <v>0</v>
      </c>
      <c r="ID201" s="6">
        <f>SUM(ID190, -ID197)</f>
        <v>0</v>
      </c>
      <c r="IE201" s="6">
        <f>SUM(IE190, -IE197)</f>
        <v>0</v>
      </c>
      <c r="IF201" s="6">
        <f>SUM(IF190, -IF197)</f>
        <v>0</v>
      </c>
      <c r="IG201" s="6">
        <f>SUM(IG190, -IG197,)</f>
        <v>0</v>
      </c>
      <c r="IH201" s="6">
        <f>SUM(IH190, -IH197,)</f>
        <v>0</v>
      </c>
      <c r="II201" s="6">
        <f>SUM(II190, -II197)</f>
        <v>0</v>
      </c>
      <c r="IJ201" s="6">
        <f>SUM(IJ190, -IJ197)</f>
        <v>0</v>
      </c>
      <c r="IK201" s="6">
        <f>SUM(IK190, -IK197)</f>
        <v>0</v>
      </c>
      <c r="IL201" s="6">
        <f>SUM(IL190, -IL197)</f>
        <v>0</v>
      </c>
      <c r="IM201" s="6">
        <f>SUM(IM190, -IM197,)</f>
        <v>0</v>
      </c>
      <c r="IN201" s="6">
        <f>SUM(IN190, -IN197,)</f>
        <v>0</v>
      </c>
      <c r="IO201" s="6">
        <f>SUM(IO190, -IO197)</f>
        <v>0</v>
      </c>
      <c r="IP201" s="6">
        <f>SUM(IP190, -IP197)</f>
        <v>0</v>
      </c>
      <c r="IQ201" s="6">
        <f>SUM(IQ190, -IQ197)</f>
        <v>0</v>
      </c>
      <c r="IR201" s="6">
        <f>SUM(IR190, -IR197)</f>
        <v>0</v>
      </c>
      <c r="IS201" s="6">
        <f>SUM(IS190, -IS197,)</f>
        <v>0</v>
      </c>
      <c r="IT201" s="6">
        <f>SUM(IT190, -IT197,)</f>
        <v>0</v>
      </c>
      <c r="IU201" s="6">
        <f>SUM(IU190, -IU197)</f>
        <v>0</v>
      </c>
      <c r="IV201" s="6">
        <f>SUM(IV190, -IV197)</f>
        <v>0</v>
      </c>
      <c r="IW201" s="6">
        <f>SUM(IW190, -IW197)</f>
        <v>0</v>
      </c>
      <c r="IX201" s="6">
        <f>SUM(IX190, -IX197)</f>
        <v>0</v>
      </c>
      <c r="IY201" s="6">
        <f>SUM(IY190, -IY197,)</f>
        <v>0</v>
      </c>
      <c r="IZ201" s="6">
        <f>SUM(IZ190, -IZ197,)</f>
        <v>0</v>
      </c>
      <c r="JA201" s="6">
        <f>SUM(JA190, -JA197)</f>
        <v>0</v>
      </c>
      <c r="JB201" s="6">
        <f>SUM(JB190, -JB197)</f>
        <v>0</v>
      </c>
      <c r="JC201" s="6">
        <f>SUM(JC190, -JC197)</f>
        <v>0</v>
      </c>
      <c r="JD201" s="6">
        <f>SUM(JD190, -JD197)</f>
        <v>0</v>
      </c>
      <c r="JE201" s="6">
        <f>SUM(JE190, -JE197,)</f>
        <v>0</v>
      </c>
      <c r="JF201" s="6">
        <f>SUM(JF190, -JF197,)</f>
        <v>0</v>
      </c>
      <c r="JG201" s="6">
        <f>SUM(JG190, -JG197)</f>
        <v>0</v>
      </c>
      <c r="JH201" s="6">
        <f>SUM(JH190, -JH197)</f>
        <v>0</v>
      </c>
      <c r="JI201" s="6">
        <f>SUM(JI190, -JI197)</f>
        <v>0</v>
      </c>
      <c r="JJ201" s="6">
        <f>SUM(JJ190, -JJ197)</f>
        <v>0</v>
      </c>
      <c r="JK201" s="6">
        <f>SUM(JK190, -JK197,)</f>
        <v>0</v>
      </c>
      <c r="JL201" s="6">
        <f>SUM(JL190, -JL197,)</f>
        <v>0</v>
      </c>
      <c r="JM201" s="6">
        <f t="shared" ref="JM201:JS201" si="248">SUM(JM190, -JM197)</f>
        <v>0</v>
      </c>
      <c r="JN201" s="6">
        <f t="shared" si="248"/>
        <v>0</v>
      </c>
      <c r="JO201" s="6">
        <f t="shared" si="248"/>
        <v>0</v>
      </c>
      <c r="JP201" s="6">
        <f t="shared" si="248"/>
        <v>0</v>
      </c>
      <c r="JQ201" s="6">
        <f t="shared" si="248"/>
        <v>0</v>
      </c>
      <c r="JR201" s="6">
        <f t="shared" si="248"/>
        <v>0</v>
      </c>
      <c r="JS201" s="6">
        <f t="shared" si="248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52" t="s">
        <v>52</v>
      </c>
      <c r="ER202" s="123" t="s">
        <v>84</v>
      </c>
      <c r="ES202" s="199" t="s">
        <v>44</v>
      </c>
      <c r="ET202" s="164" t="s">
        <v>53</v>
      </c>
      <c r="EU202" s="114" t="s">
        <v>46</v>
      </c>
      <c r="EV202" s="183" t="s">
        <v>44</v>
      </c>
      <c r="EW202" s="156" t="s">
        <v>84</v>
      </c>
      <c r="EX202" s="122" t="s">
        <v>47</v>
      </c>
      <c r="EY202" s="184" t="s">
        <v>45</v>
      </c>
      <c r="EZ202" s="156" t="s">
        <v>84</v>
      </c>
      <c r="FA202" s="114" t="s">
        <v>39</v>
      </c>
      <c r="FB202" s="174" t="s">
        <v>39</v>
      </c>
      <c r="FC202" s="188" t="s">
        <v>55</v>
      </c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53">
        <f>SUM(EQ141, -EQ142)</f>
        <v>8.0000000000000036E-4</v>
      </c>
      <c r="ER203" s="116">
        <f>SUM(ER138, -ER139)</f>
        <v>3.2999999999999991E-3</v>
      </c>
      <c r="ES203" s="179">
        <f>SUM(ES139, -ES140)</f>
        <v>2.1999999999999997E-3</v>
      </c>
      <c r="ET203" s="144">
        <f>SUM(ET141, -ET142)</f>
        <v>7.7000000000000011E-3</v>
      </c>
      <c r="EU203" s="247">
        <f>SUM(EU138, -EU139)</f>
        <v>4.8000000000000004E-3</v>
      </c>
      <c r="EV203" s="179">
        <f>SUM(EV139, -EV140)</f>
        <v>3.1999999999999997E-3</v>
      </c>
      <c r="EW203" s="144">
        <f>SUM(EW141, -EW142)</f>
        <v>5.8000000000000005E-3</v>
      </c>
      <c r="EX203" s="120">
        <f>SUM(EX139, -EX140)</f>
        <v>4.0999999999999995E-3</v>
      </c>
      <c r="EY203" s="187">
        <f>SUM(EY141, -EY142)</f>
        <v>1.0999999999999999E-2</v>
      </c>
      <c r="EZ203" s="144">
        <f>SUM(EZ140, -EZ141)</f>
        <v>5.3999999999999986E-3</v>
      </c>
      <c r="FA203" s="116">
        <f>SUM(FA136, -FA137)</f>
        <v>7.4000000000000038E-3</v>
      </c>
      <c r="FB203" s="176">
        <f>SUM(FB137, -FB138)</f>
        <v>5.1999999999999963E-3</v>
      </c>
      <c r="FC203" s="118">
        <f>SUM(FC142, -FC143)</f>
        <v>3.7999999999999978E-3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63" t="s">
        <v>84</v>
      </c>
      <c r="ER204" s="121" t="s">
        <v>45</v>
      </c>
      <c r="ES204" s="180" t="s">
        <v>41</v>
      </c>
      <c r="ET204" s="156" t="s">
        <v>51</v>
      </c>
      <c r="EU204" s="121" t="s">
        <v>51</v>
      </c>
      <c r="EV204" s="174" t="s">
        <v>67</v>
      </c>
      <c r="EW204" s="152" t="s">
        <v>46</v>
      </c>
      <c r="EX204" s="121" t="s">
        <v>51</v>
      </c>
      <c r="EY204" s="182" t="s">
        <v>53</v>
      </c>
      <c r="EZ204" s="164" t="s">
        <v>51</v>
      </c>
      <c r="FA204" s="121" t="s">
        <v>45</v>
      </c>
      <c r="FB204" s="186" t="s">
        <v>67</v>
      </c>
      <c r="FC204" s="114" t="s">
        <v>39</v>
      </c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66">
        <f>SUM(EQ138, -EQ139)</f>
        <v>6.9999999999999923E-4</v>
      </c>
      <c r="ER205" s="208">
        <f>SUM(ER139, -ER140)</f>
        <v>1.9000000000000006E-3</v>
      </c>
      <c r="ES205" s="178">
        <f>SUM(ES136, -ES137)</f>
        <v>2.0000000000000018E-3</v>
      </c>
      <c r="ET205" s="148">
        <f>SUM(ET140, -ET141)</f>
        <v>8.9999999999999976E-4</v>
      </c>
      <c r="EU205" s="118">
        <f>SUM(EU140, -EU141)</f>
        <v>4.0999999999999995E-3</v>
      </c>
      <c r="EV205" s="187">
        <f>SUM(EV137, -EV138)</f>
        <v>1.3999999999999985E-3</v>
      </c>
      <c r="EW205" s="246">
        <f>SUM(EW138, -EW139)</f>
        <v>3.7999999999999978E-3</v>
      </c>
      <c r="EX205" s="118">
        <f>SUM(EX141, -EX142)</f>
        <v>2.9999999999999992E-3</v>
      </c>
      <c r="EY205" s="187">
        <f>SUM(EY139, -EY140)</f>
        <v>8.7999999999999988E-3</v>
      </c>
      <c r="EZ205" s="148">
        <f>SUM(EZ139, -EZ140)</f>
        <v>1.5000000000000013E-3</v>
      </c>
      <c r="FA205" s="208">
        <f>SUM(FA140, -FA141)</f>
        <v>4.2999999999999983E-3</v>
      </c>
      <c r="FB205" s="187">
        <f>SUM(FB136, -FB137)</f>
        <v>3.4000000000000002E-3</v>
      </c>
      <c r="FC205" s="116">
        <f>SUM(FC137, -FC138)</f>
        <v>3.0999999999999917E-3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O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  <c r="AU211" t="s">
        <v>62</v>
      </c>
      <c r="AV211" t="s">
        <v>62</v>
      </c>
      <c r="AW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  <c r="AT213" s="22">
        <v>0.31130000000000002</v>
      </c>
      <c r="AU213" s="22">
        <v>0.32519999999999999</v>
      </c>
      <c r="AV213" s="22">
        <v>0.2989</v>
      </c>
      <c r="AW213" s="22">
        <v>0.2384</v>
      </c>
      <c r="AX213" t="s">
        <v>62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  <c r="AT214" s="41">
        <v>0.1048</v>
      </c>
      <c r="AU214" s="35">
        <v>7.3499999999999996E-2</v>
      </c>
      <c r="AV214" s="41">
        <v>8.8999999999999996E-2</v>
      </c>
      <c r="AW214" s="35">
        <v>0.1241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  <c r="AT215" s="35">
        <v>8.8300000000000003E-2</v>
      </c>
      <c r="AU215" s="41">
        <v>7.0400000000000004E-2</v>
      </c>
      <c r="AV215" s="35">
        <v>8.43E-2</v>
      </c>
      <c r="AW215" s="41">
        <v>9.0700000000000003E-2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AT216" s="31">
        <v>7.0000000000000007E-2</v>
      </c>
      <c r="AU216" s="31">
        <v>2.8000000000000001E-2</v>
      </c>
      <c r="AV216" s="31">
        <v>3.6499999999999998E-2</v>
      </c>
      <c r="AW216" s="31">
        <v>5.16E-2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  <c r="AT217" s="7">
        <v>-1.9599999999999999E-2</v>
      </c>
      <c r="AU217" s="7">
        <v>-1.1000000000000001E-3</v>
      </c>
      <c r="AV217" s="7">
        <v>2.5399999999999999E-2</v>
      </c>
      <c r="AW217" s="7">
        <v>5.5999999999999999E-3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  <c r="AT218" s="16">
        <v>-4.9700000000000001E-2</v>
      </c>
      <c r="AU218" s="16">
        <v>-3.04E-2</v>
      </c>
      <c r="AV218" s="16">
        <v>-8.3000000000000004E-2</v>
      </c>
      <c r="AW218" s="16">
        <v>-7.2300000000000003E-2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  <c r="AT219" s="92">
        <v>-0.2402</v>
      </c>
      <c r="AU219" s="92">
        <v>-0.22770000000000001</v>
      </c>
      <c r="AV219" s="48">
        <v>-0.19850000000000001</v>
      </c>
      <c r="AW219" s="48">
        <v>-0.19209999999999999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s="48">
        <v>-0.26490000000000002</v>
      </c>
      <c r="AU220" s="48">
        <v>-0.2379</v>
      </c>
      <c r="AV220" s="92">
        <v>-0.25259999999999999</v>
      </c>
      <c r="AW220" s="92">
        <v>-0.246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  <c r="AU221" t="s">
        <v>62</v>
      </c>
      <c r="AW221" t="s">
        <v>62</v>
      </c>
      <c r="AX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  <c r="AT223" s="7">
        <v>3.6799999999999999E-2</v>
      </c>
      <c r="AU223" s="7">
        <v>5.5300000000000002E-2</v>
      </c>
      <c r="AV223" s="7">
        <v>8.1799999999999998E-2</v>
      </c>
      <c r="AW223" s="35">
        <v>7.0599999999999996E-2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  <c r="AT224" s="35">
        <v>3.4799999999999998E-2</v>
      </c>
      <c r="AU224" s="48">
        <v>2.1399999999999999E-2</v>
      </c>
      <c r="AV224" s="48">
        <v>6.08E-2</v>
      </c>
      <c r="AW224" s="48">
        <v>6.7199999999999996E-2</v>
      </c>
    </row>
    <row r="225" spans="21:49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  <c r="AT225" s="31">
        <v>2.8799999999999999E-2</v>
      </c>
      <c r="AU225" s="35">
        <v>0.02</v>
      </c>
      <c r="AV225" s="35">
        <v>3.0800000000000001E-2</v>
      </c>
      <c r="AW225" s="7">
        <v>6.2E-2</v>
      </c>
    </row>
    <row r="226" spans="21:49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  <c r="AT226" s="22">
        <v>-1.1000000000000001E-3</v>
      </c>
      <c r="AU226" s="16">
        <v>1.6E-2</v>
      </c>
      <c r="AV226" s="31">
        <v>-4.7000000000000002E-3</v>
      </c>
      <c r="AW226" s="31">
        <v>1.04E-2</v>
      </c>
    </row>
    <row r="227" spans="21:49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  <c r="AT227" s="16">
        <v>-3.3E-3</v>
      </c>
      <c r="AU227" s="22">
        <v>1.2800000000000001E-2</v>
      </c>
      <c r="AV227" s="22">
        <v>-1.35E-2</v>
      </c>
      <c r="AW227" s="92">
        <v>-1.9E-2</v>
      </c>
    </row>
    <row r="228" spans="21:49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  <c r="AT228" s="48">
        <v>-5.5999999999999999E-3</v>
      </c>
      <c r="AU228" s="92">
        <v>-6.9999999999999999E-4</v>
      </c>
      <c r="AV228" s="92">
        <v>-2.5600000000000001E-2</v>
      </c>
      <c r="AW228" s="16">
        <v>-2.5899999999999999E-2</v>
      </c>
    </row>
    <row r="229" spans="21:49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  <c r="AT229" s="92">
        <v>-1.32E-2</v>
      </c>
      <c r="AU229" s="31">
        <v>-1.32E-2</v>
      </c>
      <c r="AV229" s="16">
        <v>-3.6600000000000001E-2</v>
      </c>
      <c r="AW229" s="22">
        <v>-7.3999999999999996E-2</v>
      </c>
    </row>
    <row r="230" spans="21:49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  <c r="AT230" s="41">
        <v>-7.7200000000000005E-2</v>
      </c>
      <c r="AU230" s="41">
        <v>-0.1116</v>
      </c>
      <c r="AV230" s="41">
        <v>-9.2999999999999999E-2</v>
      </c>
      <c r="AW230" s="41">
        <v>-9.1300000000000006E-2</v>
      </c>
    </row>
  </sheetData>
  <customSheetViews>
    <customSheetView guid="{7FB8B549-326C-4BEC-8C8D-0E9173EDA60F}" scale="115" topLeftCell="EL1">
      <selection activeCell="AO209" sqref="AO209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2019-03-11T07:29:40Z</dcterms:modified>
</cp:coreProperties>
</file>