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Y203" i="1" l="1"/>
  <c r="DY199" i="1"/>
  <c r="DY193" i="1"/>
  <c r="DY201" i="1"/>
  <c r="DY189" i="1"/>
  <c r="DY195" i="1"/>
  <c r="DY187" i="1"/>
  <c r="DY205" i="1"/>
  <c r="DY197" i="1"/>
  <c r="DY191" i="1"/>
  <c r="DY179" i="1"/>
  <c r="DY185" i="1"/>
  <c r="DY181" i="1"/>
  <c r="DY183" i="1"/>
  <c r="DY177" i="1"/>
  <c r="DY173" i="1"/>
  <c r="DY163" i="1"/>
  <c r="DY169" i="1"/>
  <c r="DY167" i="1"/>
  <c r="DY175" i="1"/>
  <c r="DY171" i="1"/>
  <c r="DY159" i="1"/>
  <c r="DY161" i="1"/>
  <c r="DY165" i="1"/>
  <c r="DY157" i="1"/>
  <c r="DY155" i="1"/>
  <c r="DY153" i="1"/>
  <c r="DY151" i="1"/>
  <c r="DY120" i="1"/>
  <c r="DY118" i="1"/>
  <c r="DY116" i="1"/>
  <c r="DY112" i="1"/>
  <c r="DY114" i="1"/>
  <c r="DY108" i="1"/>
  <c r="DY110" i="1"/>
  <c r="DY102" i="1"/>
  <c r="DY104" i="1"/>
  <c r="DY100" i="1"/>
  <c r="DY98" i="1"/>
  <c r="DY106" i="1"/>
  <c r="DY94" i="1"/>
  <c r="DY96" i="1"/>
  <c r="DY92" i="1"/>
  <c r="DY90" i="1"/>
  <c r="DY86" i="1"/>
  <c r="DY88" i="1"/>
  <c r="DY78" i="1"/>
  <c r="DY80" i="1"/>
  <c r="DY82" i="1"/>
  <c r="DY84" i="1"/>
  <c r="DY76" i="1"/>
  <c r="DY72" i="1"/>
  <c r="DY70" i="1"/>
  <c r="DY74" i="1"/>
  <c r="DY66" i="1"/>
  <c r="DY68" i="1"/>
  <c r="DX193" i="1"/>
  <c r="DX205" i="1"/>
  <c r="DX197" i="1"/>
  <c r="DX203" i="1"/>
  <c r="DX189" i="1"/>
  <c r="DX195" i="1"/>
  <c r="DX201" i="1"/>
  <c r="DX185" i="1"/>
  <c r="DX199" i="1"/>
  <c r="DX177" i="1"/>
  <c r="DX187" i="1"/>
  <c r="DX183" i="1"/>
  <c r="DX191" i="1"/>
  <c r="DX179" i="1"/>
  <c r="DX173" i="1"/>
  <c r="DX181" i="1"/>
  <c r="DX171" i="1"/>
  <c r="DX167" i="1"/>
  <c r="DX175" i="1"/>
  <c r="DX169" i="1"/>
  <c r="DX163" i="1"/>
  <c r="DX165" i="1"/>
  <c r="DX161" i="1"/>
  <c r="DX157" i="1"/>
  <c r="DX155" i="1"/>
  <c r="DX159" i="1"/>
  <c r="DX153" i="1"/>
  <c r="DX151" i="1"/>
  <c r="DX116" i="1"/>
  <c r="DX120" i="1"/>
  <c r="DX118" i="1"/>
  <c r="DX114" i="1"/>
  <c r="DX112" i="1"/>
  <c r="DX110" i="1"/>
  <c r="DX106" i="1"/>
  <c r="DX108" i="1"/>
  <c r="DX102" i="1"/>
  <c r="DX104" i="1"/>
  <c r="DX100" i="1"/>
  <c r="DX96" i="1"/>
  <c r="DX98" i="1"/>
  <c r="DX94" i="1"/>
  <c r="DX92" i="1"/>
  <c r="DX88" i="1"/>
  <c r="DX90" i="1"/>
  <c r="DX86" i="1"/>
  <c r="DX84" i="1"/>
  <c r="DX82" i="1"/>
  <c r="DX80" i="1"/>
  <c r="DX78" i="1"/>
  <c r="DX76" i="1"/>
  <c r="DX74" i="1"/>
  <c r="DX72" i="1"/>
  <c r="DX70" i="1"/>
  <c r="DX68" i="1"/>
  <c r="DX66" i="1"/>
  <c r="DW205" i="1"/>
  <c r="DW201" i="1"/>
  <c r="DW195" i="1"/>
  <c r="DW203" i="1"/>
  <c r="DW197" i="1"/>
  <c r="DW199" i="1"/>
  <c r="DW193" i="1"/>
  <c r="DW189" i="1"/>
  <c r="DW181" i="1"/>
  <c r="DW191" i="1"/>
  <c r="DW183" i="1"/>
  <c r="DW185" i="1"/>
  <c r="DW187" i="1"/>
  <c r="DW179" i="1"/>
  <c r="DW175" i="1"/>
  <c r="DW177" i="1"/>
  <c r="DW173" i="1"/>
  <c r="DW171" i="1"/>
  <c r="DW169" i="1"/>
  <c r="DW165" i="1"/>
  <c r="DW161" i="1"/>
  <c r="DW167" i="1"/>
  <c r="DW163" i="1"/>
  <c r="DW159" i="1"/>
  <c r="DW155" i="1"/>
  <c r="DW157" i="1"/>
  <c r="DW153" i="1"/>
  <c r="DW151" i="1"/>
  <c r="DW118" i="1"/>
  <c r="DW120" i="1"/>
  <c r="DW116" i="1"/>
  <c r="DW114" i="1"/>
  <c r="DW112" i="1"/>
  <c r="DW100" i="1"/>
  <c r="DW110" i="1"/>
  <c r="DW106" i="1"/>
  <c r="DW98" i="1"/>
  <c r="DW108" i="1"/>
  <c r="DW104" i="1"/>
  <c r="DW96" i="1"/>
  <c r="DW102" i="1"/>
  <c r="DW94" i="1"/>
  <c r="DW92" i="1"/>
  <c r="DW90" i="1"/>
  <c r="DW88" i="1"/>
  <c r="DW86" i="1"/>
  <c r="DW84" i="1"/>
  <c r="DW82" i="1"/>
  <c r="DW80" i="1"/>
  <c r="DW78" i="1"/>
  <c r="DW72" i="1"/>
  <c r="DW76" i="1"/>
  <c r="DW74" i="1"/>
  <c r="DW70" i="1"/>
  <c r="DW68" i="1"/>
  <c r="DW66" i="1"/>
  <c r="DV197" i="1"/>
  <c r="DV203" i="1"/>
  <c r="DV187" i="1"/>
  <c r="DV205" i="1"/>
  <c r="DV185" i="1"/>
  <c r="DV201" i="1"/>
  <c r="DV181" i="1"/>
  <c r="DV199" i="1"/>
  <c r="DV195" i="1"/>
  <c r="DV179" i="1"/>
  <c r="DV191" i="1"/>
  <c r="DV193" i="1"/>
  <c r="DV189" i="1"/>
  <c r="DV183" i="1"/>
  <c r="DV173" i="1"/>
  <c r="DV175" i="1"/>
  <c r="DV171" i="1"/>
  <c r="DV169" i="1"/>
  <c r="DV177" i="1"/>
  <c r="DV163" i="1"/>
  <c r="DV167" i="1"/>
  <c r="DV161" i="1"/>
  <c r="DV165" i="1"/>
  <c r="DV155" i="1"/>
  <c r="DV159" i="1"/>
  <c r="DV157" i="1"/>
  <c r="DV153" i="1"/>
  <c r="DV151" i="1"/>
  <c r="DV118" i="1"/>
  <c r="DV120" i="1"/>
  <c r="DV114" i="1"/>
  <c r="DV112" i="1"/>
  <c r="DV116" i="1"/>
  <c r="DV110" i="1"/>
  <c r="DV100" i="1"/>
  <c r="DV104" i="1"/>
  <c r="DV90" i="1"/>
  <c r="DV86" i="1"/>
  <c r="DV108" i="1"/>
  <c r="DV98" i="1"/>
  <c r="DV102" i="1"/>
  <c r="DV106" i="1"/>
  <c r="DV94" i="1"/>
  <c r="DV96" i="1"/>
  <c r="DV92" i="1"/>
  <c r="DV88" i="1"/>
  <c r="DV84" i="1"/>
  <c r="DV82" i="1"/>
  <c r="DV74" i="1"/>
  <c r="DV76" i="1"/>
  <c r="DV72" i="1"/>
  <c r="DV80" i="1"/>
  <c r="DV78" i="1"/>
  <c r="DV70" i="1"/>
  <c r="DV68" i="1"/>
  <c r="DV66" i="1"/>
  <c r="DU203" i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EI203" i="1"/>
  <c r="EG203" i="1"/>
  <c r="EF203" i="1"/>
  <c r="ED203" i="1"/>
  <c r="EC203" i="1"/>
  <c r="EB203" i="1"/>
  <c r="EA203" i="1"/>
  <c r="DZ203" i="1"/>
  <c r="DO203" i="1"/>
  <c r="EH199" i="1"/>
  <c r="EE199" i="1"/>
  <c r="EH197" i="1"/>
  <c r="EE197" i="1"/>
  <c r="EE201" i="1" s="1"/>
  <c r="EI195" i="1"/>
  <c r="EG195" i="1"/>
  <c r="EF195" i="1"/>
  <c r="ED195" i="1"/>
  <c r="EC195" i="1"/>
  <c r="EB195" i="1"/>
  <c r="EA195" i="1"/>
  <c r="EA205" i="1" s="1"/>
  <c r="DZ195" i="1"/>
  <c r="DO195" i="1"/>
  <c r="DO205" i="1" s="1"/>
  <c r="EH191" i="1"/>
  <c r="EE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O189" i="1"/>
  <c r="EH185" i="1"/>
  <c r="EE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O183" i="1"/>
  <c r="DO187" i="1" s="1"/>
  <c r="DO197" i="1" s="1"/>
  <c r="DO201" i="1" s="1"/>
  <c r="EH179" i="1"/>
  <c r="EE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O177" i="1"/>
  <c r="DO181" i="1" s="1"/>
  <c r="DO191" i="1" s="1"/>
  <c r="EH173" i="1"/>
  <c r="EE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O171" i="1"/>
  <c r="DO175" i="1" s="1"/>
  <c r="DO185" i="1" s="1"/>
  <c r="EH167" i="1"/>
  <c r="EE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O165" i="1"/>
  <c r="DO169" i="1" s="1"/>
  <c r="DO179" i="1" s="1"/>
  <c r="EH161" i="1"/>
  <c r="EE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Z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FW201" i="1" s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EZ82" i="1"/>
  <c r="EZ78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EF157" i="1"/>
  <c r="EF161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EI167" i="1"/>
  <c r="EC167" i="1"/>
  <c r="EC163" i="1"/>
  <c r="ED173" i="1"/>
  <c r="ED169" i="1"/>
  <c r="EB179" i="1"/>
  <c r="EB175" i="1"/>
  <c r="EB161" i="1"/>
  <c r="EG161" i="1"/>
  <c r="EI173" i="1"/>
  <c r="DZ173" i="1"/>
  <c r="DZ169" i="1"/>
  <c r="EC181" i="1"/>
  <c r="EF167" i="1"/>
  <c r="EC161" i="1"/>
  <c r="DZ179" i="1"/>
  <c r="ED179" i="1"/>
  <c r="EB167" i="1"/>
  <c r="EG167" i="1"/>
  <c r="EG163" i="1"/>
  <c r="EC173" i="1"/>
  <c r="EG173" i="1"/>
  <c r="EF179" i="1"/>
  <c r="EF175" i="1"/>
  <c r="EG185" i="1"/>
  <c r="EG181" i="1"/>
  <c r="EF191" i="1"/>
  <c r="EF187" i="1"/>
  <c r="DZ185" i="1"/>
  <c r="DZ181" i="1"/>
  <c r="ED185" i="1"/>
  <c r="ED181" i="1"/>
  <c r="EB191" i="1"/>
  <c r="EB187" i="1"/>
  <c r="EC191" i="1"/>
  <c r="EI185" i="1"/>
  <c r="EE203" i="1"/>
  <c r="EI179" i="1"/>
  <c r="EB185" i="1"/>
  <c r="EF185" i="1"/>
  <c r="EG191" i="1"/>
  <c r="DZ191" i="1"/>
  <c r="ED191" i="1"/>
  <c r="ED193" i="1"/>
  <c r="ED197" i="1"/>
  <c r="EI197" i="1"/>
  <c r="EI191" i="1"/>
  <c r="EC187" i="1"/>
  <c r="DZ197" i="1"/>
  <c r="EA193" i="1"/>
  <c r="EG197" i="1"/>
  <c r="EB197" i="1"/>
  <c r="EF197" i="1"/>
  <c r="EB193" i="1"/>
  <c r="EC197" i="1"/>
  <c r="EH203" i="1"/>
  <c r="EH201" i="1"/>
  <c r="EI19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N114" i="1" l="1"/>
  <c r="FH114" i="1"/>
  <c r="FV199" i="1"/>
  <c r="EI199" i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GI205" i="1"/>
  <c r="FH199" i="1"/>
  <c r="EM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EB199" i="1"/>
  <c r="EF199" i="1"/>
  <c r="DZ201" i="1"/>
  <c r="DZ205" i="1"/>
  <c r="EI201" i="1"/>
  <c r="EI205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IW90" i="1" l="1"/>
  <c r="GE86" i="1"/>
  <c r="GE92" i="1" s="1"/>
  <c r="FG92" i="1"/>
  <c r="FG98" i="1" s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GW181" i="1"/>
  <c r="GW183" i="1"/>
  <c r="FY181" i="1"/>
  <c r="FY183" i="1"/>
  <c r="EE169" i="1"/>
  <c r="EE171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U96" i="1"/>
  <c r="EU181" i="1"/>
  <c r="EH175" i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EI118" i="1"/>
  <c r="EG118" i="1"/>
  <c r="EF118" i="1"/>
  <c r="ED118" i="1"/>
  <c r="EC118" i="1"/>
  <c r="EB118" i="1"/>
  <c r="EA118" i="1"/>
  <c r="DZ118" i="1"/>
  <c r="DO118" i="1"/>
  <c r="B118" i="1"/>
  <c r="A118" i="1"/>
  <c r="EH114" i="1"/>
  <c r="EE114" i="1"/>
  <c r="EH112" i="1"/>
  <c r="EH116" i="1" s="1"/>
  <c r="EE112" i="1"/>
  <c r="EI110" i="1"/>
  <c r="EG110" i="1"/>
  <c r="EF110" i="1"/>
  <c r="ED110" i="1"/>
  <c r="EC110" i="1"/>
  <c r="EB110" i="1"/>
  <c r="EA110" i="1"/>
  <c r="EA120" i="1" s="1"/>
  <c r="DZ110" i="1"/>
  <c r="DO110" i="1"/>
  <c r="DO120" i="1" s="1"/>
  <c r="B110" i="1"/>
  <c r="A110" i="1"/>
  <c r="A120" i="1" s="1"/>
  <c r="EH106" i="1"/>
  <c r="EE106" i="1"/>
  <c r="EI104" i="1"/>
  <c r="EG104" i="1"/>
  <c r="EF104" i="1"/>
  <c r="ED104" i="1"/>
  <c r="EC104" i="1"/>
  <c r="EB104" i="1"/>
  <c r="EB108" i="1" s="1"/>
  <c r="EA104" i="1"/>
  <c r="DZ104" i="1"/>
  <c r="DO104" i="1"/>
  <c r="B104" i="1"/>
  <c r="A104" i="1"/>
  <c r="EH100" i="1"/>
  <c r="EE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O92" i="1"/>
  <c r="DO96" i="1" s="1"/>
  <c r="DO106" i="1" s="1"/>
  <c r="B92" i="1"/>
  <c r="A92" i="1"/>
  <c r="A96" i="1" s="1"/>
  <c r="A106" i="1" s="1"/>
  <c r="EH88" i="1"/>
  <c r="EE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O86" i="1"/>
  <c r="DO90" i="1" s="1"/>
  <c r="DO100" i="1" s="1"/>
  <c r="B86" i="1"/>
  <c r="A86" i="1"/>
  <c r="A90" i="1" s="1"/>
  <c r="A100" i="1" s="1"/>
  <c r="EH82" i="1"/>
  <c r="EE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O80" i="1"/>
  <c r="DO84" i="1" s="1"/>
  <c r="DO94" i="1" s="1"/>
  <c r="B80" i="1"/>
  <c r="A80" i="1"/>
  <c r="A84" i="1" s="1"/>
  <c r="A94" i="1" s="1"/>
  <c r="EH76" i="1"/>
  <c r="EE76" i="1"/>
  <c r="EI74" i="1"/>
  <c r="EG74" i="1"/>
  <c r="EF74" i="1"/>
  <c r="ED74" i="1"/>
  <c r="EC74" i="1"/>
  <c r="EB74" i="1"/>
  <c r="EA74" i="1"/>
  <c r="EA78" i="1" s="1"/>
  <c r="EA88" i="1" s="1"/>
  <c r="DZ74" i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Z100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DZ106" i="1"/>
  <c r="EH78" i="1"/>
  <c r="EH80" i="1"/>
  <c r="EB72" i="1"/>
  <c r="EF72" i="1"/>
  <c r="EF82" i="1"/>
  <c r="EF78" i="1"/>
  <c r="EC72" i="1"/>
  <c r="EG72" i="1"/>
  <c r="B82" i="1"/>
  <c r="B78" i="1"/>
  <c r="EB82" i="1"/>
  <c r="EB78" i="1"/>
  <c r="EG82" i="1"/>
  <c r="EG78" i="1"/>
  <c r="B76" i="1"/>
  <c r="ED76" i="1"/>
  <c r="DZ72" i="1"/>
  <c r="EH72" i="1"/>
  <c r="EC82" i="1"/>
  <c r="EC78" i="1"/>
  <c r="EE80" i="1"/>
  <c r="EE78" i="1"/>
  <c r="EE72" i="1"/>
  <c r="EI72" i="1"/>
  <c r="DZ82" i="1"/>
  <c r="DZ78" i="1"/>
  <c r="ED82" i="1"/>
  <c r="ED78" i="1"/>
  <c r="EI82" i="1"/>
  <c r="EI78" i="1"/>
  <c r="EC88" i="1"/>
  <c r="EG88" i="1"/>
  <c r="EC84" i="1"/>
  <c r="EG84" i="1"/>
  <c r="DZ88" i="1"/>
  <c r="ED88" i="1"/>
  <c r="DZ84" i="1"/>
  <c r="ED84" i="1"/>
  <c r="EI94" i="1"/>
  <c r="EI90" i="1"/>
  <c r="B88" i="1"/>
  <c r="EI88" i="1"/>
  <c r="B84" i="1"/>
  <c r="EB88" i="1"/>
  <c r="EF88" i="1"/>
  <c r="EB84" i="1"/>
  <c r="EF84" i="1"/>
  <c r="B94" i="1"/>
  <c r="B90" i="1"/>
  <c r="EB94" i="1"/>
  <c r="EB90" i="1"/>
  <c r="EB100" i="1"/>
  <c r="EB96" i="1"/>
  <c r="EG100" i="1"/>
  <c r="EG96" i="1"/>
  <c r="EC94" i="1"/>
  <c r="EC100" i="1"/>
  <c r="EC96" i="1"/>
  <c r="EI100" i="1"/>
  <c r="EC106" i="1"/>
  <c r="EC102" i="1"/>
  <c r="DZ94" i="1"/>
  <c r="ED94" i="1"/>
  <c r="B100" i="1"/>
  <c r="ED100" i="1"/>
  <c r="DZ90" i="1"/>
  <c r="EF100" i="1"/>
  <c r="EF96" i="1"/>
  <c r="EF94" i="1"/>
  <c r="EA114" i="1"/>
  <c r="EA108" i="1"/>
  <c r="EG94" i="1"/>
  <c r="B96" i="1"/>
  <c r="B106" i="1"/>
  <c r="B102" i="1"/>
  <c r="ED106" i="1"/>
  <c r="DO114" i="1"/>
  <c r="DO108" i="1"/>
  <c r="EF112" i="1"/>
  <c r="EC90" i="1"/>
  <c r="EF106" i="1"/>
  <c r="A114" i="1"/>
  <c r="A108" i="1"/>
  <c r="EB106" i="1"/>
  <c r="EG106" i="1"/>
  <c r="B112" i="1"/>
  <c r="B108" i="1"/>
  <c r="DZ112" i="1"/>
  <c r="DZ108" i="1"/>
  <c r="ED112" i="1"/>
  <c r="ED108" i="1"/>
  <c r="ED102" i="1"/>
  <c r="EB112" i="1"/>
  <c r="EF108" i="1"/>
  <c r="EI106" i="1"/>
  <c r="EI102" i="1"/>
  <c r="EC112" i="1"/>
  <c r="EC108" i="1"/>
  <c r="EG112" i="1"/>
  <c r="EG108" i="1"/>
  <c r="EI108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B114" i="1"/>
  <c r="EC114" i="1"/>
  <c r="EB114" i="1"/>
  <c r="EI114" i="1"/>
  <c r="DX44" i="1"/>
  <c r="DZ114" i="1"/>
  <c r="ED114" i="1"/>
  <c r="EG114" i="1"/>
  <c r="EF114" i="1"/>
  <c r="EI120" i="1"/>
  <c r="BJ44" i="1"/>
  <c r="DV44" i="1"/>
  <c r="ED116" i="1"/>
  <c r="ED120" i="1"/>
  <c r="EH86" i="1"/>
  <c r="EH84" i="1"/>
  <c r="EC120" i="1"/>
  <c r="EC116" i="1"/>
  <c r="EB120" i="1"/>
  <c r="EB116" i="1"/>
  <c r="EF120" i="1"/>
  <c r="EF116" i="1"/>
  <c r="DZ116" i="1"/>
  <c r="DZ120" i="1"/>
  <c r="B120" i="1"/>
  <c r="B116" i="1"/>
  <c r="EG120" i="1"/>
  <c r="EG116" i="1"/>
  <c r="EE86" i="1"/>
  <c r="EE84" i="1"/>
  <c r="BL44" i="1"/>
  <c r="BK44" i="1"/>
  <c r="DW44" i="1"/>
  <c r="EE92" i="1" l="1"/>
  <c r="EE90" i="1"/>
  <c r="EH92" i="1"/>
  <c r="EH90" i="1"/>
  <c r="EH98" i="1" l="1"/>
  <c r="EH96" i="1"/>
  <c r="EE98" i="1"/>
  <c r="EE96" i="1"/>
  <c r="EE102" i="1" l="1"/>
  <c r="EE104" i="1"/>
  <c r="EH102" i="1"/>
  <c r="EH104" i="1"/>
  <c r="EH108" i="1" l="1"/>
  <c r="EH110" i="1"/>
  <c r="EE110" i="1"/>
  <c r="EE108" i="1"/>
</calcChain>
</file>

<file path=xl/sharedStrings.xml><?xml version="1.0" encoding="utf-8"?>
<sst xmlns="http://schemas.openxmlformats.org/spreadsheetml/2006/main" count="7000" uniqueCount="105">
  <si>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</si>
  <si>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</si>
  <si>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</si>
  <si>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</si>
  <si>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</si>
  <si>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</si>
  <si>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</si>
  <si>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</si>
  <si>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</si>
  <si>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</si>
  <si>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</si>
  <si>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</si>
  <si>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</si>
  <si>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</si>
  <si>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</si>
  <si>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</si>
  <si>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</si>
  <si>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</si>
  <si>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</si>
  <si>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</si>
  <si>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</si>
  <si>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</si>
  <si>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</si>
  <si>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</si>
  <si>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</si>
  <si>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</si>
  <si>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</si>
  <si>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</si>
  <si>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</si>
  <si>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</si>
  <si>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</si>
  <si>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</si>
  <si>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</si>
  <si>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</si>
  <si>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</si>
  <si>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</si>
  <si>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</si>
  <si>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</si>
  <si>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</si>
  <si>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</si>
  <si>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</si>
  <si>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</si>
  <si>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</si>
  <si>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</si>
  <si>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</si>
  <si>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</si>
  <si>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</si>
  <si>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</si>
  <si>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</si>
  <si>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</si>
  <si>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</si>
  <si>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</si>
  <si>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</si>
  <si>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</si>
  <si>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</si>
  <si>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</si>
  <si>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</si>
  <si>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</si>
  <si>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</si>
  <si>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</si>
  <si>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</si>
  <si>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</si>
  <si>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</si>
  <si>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</si>
  <si>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</si>
  <si>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</si>
  <si>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</si>
  <si>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</si>
  <si>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</si>
  <si>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</si>
  <si>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</si>
  <si>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</si>
  <si>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</si>
  <si>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</si>
  <si>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</si>
  <si>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</si>
  <si>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</si>
  <si>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</si>
  <si>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</si>
  <si>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</si>
  <si>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</si>
  <si>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</si>
  <si>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</si>
  <si>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</si>
  <si>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</si>
  <si>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</si>
  <si>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</si>
  <si>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</si>
  <si>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</si>
  <si>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</si>
  <si>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</si>
  <si>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</si>
  <si>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</si>
  <si>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</si>
  <si>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</si>
  <si>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</si>
  <si>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</si>
  <si>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</si>
  <si>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OCT</t>
  </si>
  <si>
    <t>NOV</t>
  </si>
  <si>
    <t xml:space="preserve">NFP </t>
  </si>
  <si>
    <t xml:space="preserve">DAY 24 </t>
  </si>
  <si>
    <t xml:space="preserve">DAY 31 </t>
  </si>
  <si>
    <t xml:space="preserve">DEC </t>
  </si>
  <si>
    <t xml:space="preserve">NZD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</si>
</sst>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3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18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8" borderId="11" xfId="0" applyNumberFormat="1" applyFont="1" applyFill="1" applyBorder="1" applyAlignment="1">
      <alignment horizontal="center"/>
    </xf>
    <xf numFmtId="0" fontId="0" fillId="18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45BAD63-C13C-4C88-970A-1F08B54817F6}" diskRevisions="1" revisionId="429" version="2" protected="1">
  <header guid="{B3E62B33-016A-448D-B99F-7EDE2C91CA6F}" dateTime="2019-02-27T17:21:42" maxSheetId="2" userName="Mike Wolski" r:id="rId1">
    <sheetIdMap count="1">
      <sheetId val="1"/>
    </sheetIdMap>
  </header>
  <header guid="{3243C3B1-E396-489B-A35C-83CD22EDEC9B}" dateTime="2019-02-28T03:23:40" maxSheetId="2" userName="Mike Wolski" r:id="rId2" minRId="1" maxRId="209">
    <sheetIdMap count="1">
      <sheetId val="1"/>
    </sheetIdMap>
  </header>
  <header guid="{045BAD63-C13C-4C88-970A-1F08B54817F6}" dateTime="2019-02-28T08:21:46" maxSheetId="2" userName="Mike Wolski" r:id="rId3" minRId="210" maxRId="42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DR2">
      <v>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DR3">
      <v>-2.3E-3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DR4">
      <v>-3.8999999999999998E-3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DR5">
      <v>-1.8E-3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DR6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DR7">
      <v>-5.0000000000000001E-4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DR8">
      <v>1.6000000000000001E-3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DR10">
      <v>3.2000000000000002E-3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DR11">
      <v>-2.3E-3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DR12">
      <v>-8.0000000000000004E-4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DR13">
      <v>2.3999999999999998E-3</v>
    </nc>
    <odxf>
      <alignment horizontal="center" vertical="top"/>
    </odxf>
    <ndxf>
      <alignment horizontal="general" vertical="bottom"/>
    </ndxf>
  </rcc>
  <rcc rId="12" sId="1" odxf="1" dxf="1" numFmtId="14">
    <nc r="DR14">
      <v>2.3999999999999998E-3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DR15">
      <v>2.3999999999999998E-3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DR17">
      <v>-6.1000000000000004E-3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DR18">
      <v>-4.0000000000000001E-3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DR19">
      <v>-6.9999999999999999E-4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DR20">
      <v>-1.2999999999999999E-3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DR21">
      <v>-6.9999999999999999E-4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DR23">
      <v>2.5000000000000001E-3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DR24">
      <v>-4.7999999999999996E-3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DR25">
      <v>-4.7000000000000002E-3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DR26">
      <v>-5.3E-3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DR28">
      <v>-2.0999999999999999E-3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DR29">
      <v>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DR30">
      <v>5.0000000000000001E-4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DR32">
      <v>-2.0999999999999999E-3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DR33">
      <v>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DR35">
      <v>-3.3E-3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DX51">
      <v>0.30640000000000001</v>
    </nc>
  </rcc>
  <rcc rId="30" sId="1" numFmtId="14">
    <nc r="DX52">
      <v>0.16009999999999999</v>
    </nc>
  </rcc>
  <rcc rId="31" sId="1" numFmtId="14">
    <nc r="DX53">
      <v>7.1800000000000003E-2</v>
    </nc>
  </rcc>
  <rcc rId="32" sId="1" numFmtId="14">
    <nc r="DX54">
      <v>6.3600000000000004E-2</v>
    </nc>
  </rcc>
  <rcc rId="33" sId="1" numFmtId="14">
    <nc r="DX55">
      <v>-5.7200000000000001E-2</v>
    </nc>
  </rcc>
  <rcc rId="34" sId="1" numFmtId="14">
    <nc r="DX56">
      <v>-7.2999999999999995E-2</v>
    </nc>
  </rcc>
  <rcc rId="35" sId="1" numFmtId="14">
    <nc r="DX57">
      <v>-0.23169999999999999</v>
    </nc>
  </rcc>
  <rcc rId="36" sId="1" numFmtId="14">
    <nc r="DX58">
      <v>-0.24</v>
    </nc>
  </rcc>
  <rcc rId="37" sId="1">
    <nc r="DX59">
      <v>-9.52</v>
    </nc>
  </rcc>
  <rfmt sheetId="1" sqref="DX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X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FF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8" sId="1">
    <nc r="DY60" t="inlineStr">
      <is>
        <t xml:space="preserve"> </t>
      </is>
    </nc>
  </rcc>
  <rfmt sheetId="1" sqref="DX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39" sId="1" odxf="1" dxf="1">
    <nc r="DX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0" sId="1" odxf="1" dxf="1">
    <oc r="DX66">
      <f>SUM(DX52, -DX58)</f>
    </oc>
    <nc r="DX66">
      <f>SUM(DX51, -DX58)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1" sId="1" odxf="1" dxf="1">
    <nc r="DX67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2" sId="1" odxf="1" dxf="1">
    <oc r="DX68">
      <f>SUM(DX52, -DX57,)</f>
    </oc>
    <nc r="DX68">
      <f>SUM(DX51, -DX57)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3" sId="1" odxf="1" dxf="1">
    <nc r="DX69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4" sId="1" odxf="1" dxf="1">
    <oc r="DX70">
      <f>SUM(DX51, -DX58)</f>
    </oc>
    <nc r="DX70">
      <f>SUM(DX52, -DX58)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5" sId="1" odxf="1" dxf="1">
    <nc r="DX71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6" sId="1" odxf="1" dxf="1">
    <oc r="DX72">
      <f>SUM(DX57, -DX68)</f>
    </oc>
    <nc r="DX72">
      <f>SUM(DX52, -DX57)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7" sId="1" odxf="1" dxf="1">
    <nc r="DX73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8" sId="1" odxf="1" dxf="1">
    <oc r="DX74">
      <f>SUM(DX57, -DX67,)</f>
    </oc>
    <nc r="DX74">
      <f>SUM(DX51, -DX56)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9" sId="1" odxf="1" dxf="1">
    <nc r="DX75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0" sId="1" odxf="1" dxf="1">
    <oc r="DX76">
      <f>SUM(DX58, -DX68)</f>
    </oc>
    <nc r="DX76">
      <f>SUM(DX51, -DX55)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1" sId="1" odxf="1" dxf="1">
    <nc r="DX77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2" sId="1" odxf="1" dxf="1">
    <oc r="DX78">
      <f>SUM(DX67, -DX74)</f>
    </oc>
    <nc r="DX78">
      <f>SUM(DX53, -DX58)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53" sId="1" odxf="1" dxf="1">
    <nc r="DX79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4" sId="1" odxf="1" dxf="1">
    <oc r="DX80">
      <f>SUM(DX67, -DX73,)</f>
    </oc>
    <nc r="DX80">
      <f>SUM(DX54, -DX58)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5" sId="1" odxf="1" dxf="1">
    <nc r="DX81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6" sId="1" odxf="1" dxf="1">
    <oc r="DX82">
      <f>SUM(DX68, -DX74)</f>
    </oc>
    <nc r="DX82">
      <f>SUM(DX53, -DX57)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7" sId="1" odxf="1" dxf="1">
    <nc r="DX83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8" sId="1" odxf="1" dxf="1">
    <oc r="DX84">
      <f>SUM(DX73, -DX80)</f>
    </oc>
    <nc r="DX84">
      <f>SUM(DX54, -DX57)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9" sId="1" odxf="1" dxf="1">
    <nc r="DX8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0" sId="1" odxf="1" dxf="1">
    <oc r="DX86">
      <f>SUM(DX73, -DX79,)</f>
    </oc>
    <nc r="DX86">
      <f>SUM(DX51, -DX54)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1" sId="1" odxf="1" dxf="1">
    <nc r="DX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2" sId="1" odxf="1" dxf="1">
    <oc r="DX88">
      <f>SUM(DX74, -DX80)</f>
    </oc>
    <nc r="DX88">
      <f>SUM(DX52, -DX56)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3" sId="1" odxf="1" dxf="1">
    <nc r="DX89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64" sId="1" odxf="1" dxf="1">
    <oc r="DX90">
      <f>SUM(DX79, -DX86)</f>
    </oc>
    <nc r="DX90">
      <f>SUM(DX51, -DX53)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5" sId="1" odxf="1" dxf="1">
    <nc r="DX91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6" sId="1" odxf="1" dxf="1">
    <oc r="DX92">
      <f>SUM(DX79, -DX85,)</f>
    </oc>
    <nc r="DX92">
      <f>SUM(DX52, -DX55)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7" sId="1" odxf="1" dxf="1">
    <nc r="DX93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68" sId="1" odxf="1" dxf="1">
    <oc r="DX94">
      <f>SUM(DX80, -DX86)</f>
    </oc>
    <nc r="DX94">
      <f>SUM(DX55, -DX58)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9" sId="1" odxf="1" dxf="1">
    <nc r="DX95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0" sId="1" odxf="1" dxf="1">
    <oc r="DX96">
      <f>SUM(DX85, -DX92)</f>
    </oc>
    <nc r="DX96">
      <f>SUM(DX56, -DX58)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1" sId="1" odxf="1" dxf="1">
    <nc r="DX97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2" sId="1" odxf="1" dxf="1">
    <oc r="DX98">
      <f>SUM(DX85, -DX91,)</f>
    </oc>
    <nc r="DX98">
      <f>SUM(DX55, -DX57)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3" sId="1" odxf="1" dxf="1">
    <nc r="DX99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4" sId="1" odxf="1" dxf="1">
    <oc r="DX100">
      <f>SUM(DX86, -DX92)</f>
    </oc>
    <nc r="DX100">
      <f>SUM(DX56, -DX57)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75" sId="1" odxf="1" dxf="1">
    <nc r="DX101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76" sId="1" odxf="1" dxf="1">
    <oc r="DX102">
      <f>SUM(DX91, -DX98)</f>
    </oc>
    <nc r="DX102">
      <f>SUM(DX53, -DX56)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7" sId="1" odxf="1" dxf="1">
    <nc r="DX103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78" sId="1" odxf="1" dxf="1">
    <oc r="DX104">
      <f>SUM(DX91, -DX97,)</f>
    </oc>
    <nc r="DX104">
      <f>SUM(DX51, -DX52)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9" sId="1" odxf="1" dxf="1">
    <nc r="DX105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80" sId="1" odxf="1" dxf="1">
    <oc r="DX106">
      <f>SUM(DX92, -DX98)</f>
    </oc>
    <nc r="DX106">
      <f>SUM(DX53, -DX55)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1" sId="1" odxf="1" dxf="1">
    <nc r="DX107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2" sId="1" odxf="1" dxf="1">
    <oc r="DX108">
      <f>SUM(DX97, -DX104)</f>
    </oc>
    <nc r="DX108">
      <f>SUM(DX54, -DX56)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3" sId="1" odxf="1" dxf="1">
    <nc r="DX109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4" sId="1" odxf="1" dxf="1">
    <oc r="DX110">
      <f>SUM(DX97, -DX103,)</f>
    </oc>
    <nc r="DX110">
      <f>SUM(DX54, -DX55)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5" sId="1" odxf="1" dxf="1">
    <nc r="DX111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6" sId="1" odxf="1" dxf="1">
    <oc r="DX112">
      <f>SUM(DX98, -DX104)</f>
    </oc>
    <nc r="DX112">
      <f>SUM(DX52, -DX54)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7" sId="1" odxf="1" dxf="1">
    <nc r="DX113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8" sId="1" odxf="1" dxf="1">
    <oc r="DX114">
      <f>SUM(DX100, -DX106)</f>
    </oc>
    <nc r="DX114">
      <f>SUM(DX52, -DX53)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9" sId="1" odxf="1" dxf="1">
    <nc r="DX115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90" sId="1" odxf="1" dxf="1">
    <oc r="DX116">
      <f>SUM(DX105, -DX112)</f>
    </oc>
    <nc r="DX116">
      <f>SUM(DX57, -DX58)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1" sId="1" odxf="1" dxf="1">
    <nc r="DX117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2" sId="1" odxf="1" dxf="1">
    <oc r="DX118">
      <f>SUM(DX105, -DX111,)</f>
    </oc>
    <nc r="DX118">
      <f>SUM(DX53, -DX54)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3" sId="1" odxf="1" dxf="1">
    <nc r="DX119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94" sId="1" odxf="1" dxf="1">
    <oc r="DX120">
      <f>SUM(DX106, -DX112)</f>
    </oc>
    <nc r="DX120">
      <f>SUM(DX55, -DX56)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m rId="95" sheetId="1" source="DX117:DX118" destination="DX121:DX122" sourceSheetId="1"/>
  <rm rId="96" sheetId="1" source="DX119:DX120" destination="DX117:DX118" sourceSheetId="1"/>
  <rm rId="97" sheetId="1" source="DX115:DX116" destination="DX119:DX120" sourceSheetId="1"/>
  <rm rId="98" sheetId="1" source="DX109:DX114" destination="DX111:DX116" sourceSheetId="1"/>
  <rm rId="99" sheetId="1" source="DX105:DX106" destination="DX109:DX110" sourceSheetId="1"/>
  <rm rId="100" sheetId="1" source="DX101:DX102" destination="DX105:DX106" sourceSheetId="1"/>
  <rm rId="101" sheetId="1" source="DX99:DX100" destination="DX101:DX102" sourceSheetId="1"/>
  <rm rId="102" sheetId="1" source="DX95:DX96" destination="DX99:DX100" sourceSheetId="1"/>
  <rm rId="103" sheetId="1" source="DX91:DX94" destination="DX93:DX96" sourceSheetId="1"/>
  <rm rId="104" sheetId="1" source="DX87:DX88" destination="DX91:DX92" sourceSheetId="1"/>
  <rm rId="105" sheetId="1" source="DX89:DX122" destination="DX87:DX120" sourceSheetId="1"/>
  <rcc rId="106" sId="1" numFmtId="14">
    <nc r="DX136">
      <v>0.1741</v>
    </nc>
  </rcc>
  <rcc rId="107" sId="1" numFmtId="14">
    <nc r="DX137">
      <v>4.2000000000000003E-2</v>
    </nc>
  </rcc>
  <rcc rId="108" sId="1" numFmtId="14">
    <nc r="DX138">
      <v>3.3000000000000002E-2</v>
    </nc>
  </rcc>
  <rcc rId="109" sId="1" numFmtId="14">
    <nc r="DX139">
      <v>-1E-4</v>
    </nc>
  </rcc>
  <rcc rId="110" sId="1" numFmtId="14">
    <nc r="DX140">
      <v>-3.5000000000000003E-2</v>
    </nc>
  </rcc>
  <rcc rId="111" sId="1" numFmtId="14">
    <nc r="DX141">
      <v>1E-3</v>
    </nc>
  </rcc>
  <rcc rId="112" sId="1" numFmtId="14">
    <nc r="DX142">
      <v>-9.2799999999999994E-2</v>
    </nc>
  </rcc>
  <rcc rId="113" sId="1" numFmtId="14">
    <nc r="DX143">
      <v>-0.1222</v>
    </nc>
  </rcc>
  <rcc rId="114" sId="1" numFmtId="14">
    <oc r="DX60" t="inlineStr">
      <is>
        <t xml:space="preserve"> </t>
      </is>
    </oc>
    <nc r="DX60">
      <v>2.9600000000000001E-2</v>
    </nc>
  </rcc>
  <rfmt sheetId="1" sqref="DX60">
    <dxf>
      <fill>
        <patternFill>
          <bgColor theme="5" tint="0.39997558519241921"/>
        </patternFill>
      </fill>
    </dxf>
  </rfmt>
  <rcc rId="115" sId="1" numFmtId="14">
    <nc r="DX61">
      <v>-1.83E-2</v>
    </nc>
  </rcc>
  <rfmt sheetId="1" sqref="DX61">
    <dxf>
      <fill>
        <patternFill>
          <bgColor theme="4" tint="-0.249977111117893"/>
        </patternFill>
      </fill>
    </dxf>
  </rfmt>
  <rcc rId="116" sId="1" odxf="1" dxf="1" numFmtId="14">
    <oc r="DX145" t="inlineStr">
      <is>
        <t xml:space="preserve"> </t>
      </is>
    </oc>
    <nc r="DX145">
      <v>2.9600000000000001E-2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0.39997558519241921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7" sId="1" odxf="1" dxf="1" numFmtId="14">
    <nc r="DX146">
      <v>-1.83E-2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8" sId="1">
    <nc r="DZ147" t="inlineStr">
      <is>
        <t xml:space="preserve"> </t>
      </is>
    </nc>
  </rcc>
  <rfmt sheetId="1" sqref="DX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19" sId="1" odxf="1" dxf="1">
    <nc r="DX150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0" sId="1" odxf="1" dxf="1">
    <oc r="DX151">
      <f>SUM(DX137, -DX143)</f>
    </oc>
    <nc r="DX151">
      <f>SUM(DX136, -DX143)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21" sId="1" odxf="1" dxf="1">
    <nc r="DX152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2" sId="1" odxf="1" dxf="1">
    <oc r="DX153">
      <f>SUM(DX137, -DX142,)</f>
    </oc>
    <nc r="DX153">
      <f>SUM(DX136, -DX142)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3" sId="1" odxf="1" dxf="1">
    <nc r="DX154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4" sId="1" odxf="1" dxf="1">
    <oc r="DX155">
      <f>SUM(DX136, -DX143)</f>
    </oc>
    <nc r="DX155">
      <f>SUM(DX136, -DX141)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5" sId="1" odxf="1" dxf="1">
    <nc r="DX156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126" sId="1" odxf="1" dxf="1">
    <oc r="DX157">
      <f>SUM(DX142, -DX153)</f>
    </oc>
    <nc r="DX157">
      <f>SUM(DX136, -DX140)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27" sId="1" odxf="1" dxf="1">
    <nc r="DX158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8" sId="1" odxf="1" dxf="1">
    <oc r="DX159">
      <f>SUM(DX142, -DX152,)</f>
    </oc>
    <nc r="DX159">
      <f>SUM(DX136, -DX139)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29" sId="1" odxf="1" dxf="1">
    <nc r="DX160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0" sId="1" odxf="1" dxf="1">
    <oc r="DX161">
      <f>SUM(DX143, -DX153)</f>
    </oc>
    <nc r="DX161">
      <f>SUM(DX137, -DX143)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1" sId="1" odxf="1" dxf="1">
    <nc r="DX162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32" sId="1" odxf="1" dxf="1">
    <oc r="DX163">
      <f>SUM(DX152, -DX159)</f>
    </oc>
    <nc r="DX163">
      <f>SUM(DX136, -DX138)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3" sId="1" odxf="1" dxf="1">
    <nc r="DX164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34" sId="1" odxf="1" dxf="1">
    <oc r="DX165">
      <f>SUM(DX152, -DX158,)</f>
    </oc>
    <nc r="DX165">
      <f>SUM(DX138, -DX143)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35" sId="1" odxf="1" dxf="1">
    <nc r="DX166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36" sId="1" odxf="1" dxf="1">
    <oc r="DX167">
      <f>SUM(DX153, -DX159)</f>
    </oc>
    <nc r="DX167">
      <f>SUM(DX136, -DX137)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7" sId="1" odxf="1" dxf="1">
    <nc r="DX168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38" sId="1" odxf="1" dxf="1">
    <oc r="DX169">
      <f>SUM(DX158, -DX165)</f>
    </oc>
    <nc r="DX169">
      <f>SUM(DX139, -DX143)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9" sId="1" odxf="1" dxf="1">
    <nc r="DX170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0" sId="1" odxf="1" dxf="1">
    <oc r="DX171">
      <f>SUM(DX158, -DX164,)</f>
    </oc>
    <nc r="DX171">
      <f>SUM(DX137, -DX142)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1" sId="1" odxf="1" dxf="1">
    <nc r="DX172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42" sId="1" odxf="1" dxf="1">
    <oc r="DX173">
      <f>SUM(DX159, -DX165)</f>
    </oc>
    <nc r="DX173">
      <f>SUM(DX138, -DX142)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3" sId="1" odxf="1" dxf="1">
    <nc r="DX174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44" sId="1" odxf="1" dxf="1">
    <oc r="DX175">
      <f>SUM(DX164, -DX171)</f>
    </oc>
    <nc r="DX175">
      <f>SUM(DX140, -DX143)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45" sId="1" odxf="1" dxf="1">
    <nc r="DX176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46" sId="1" odxf="1" dxf="1">
    <oc r="DX177">
      <f>SUM(DX164, -DX170,)</f>
    </oc>
    <nc r="DX177">
      <f>SUM(DX141, -DX143)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7" sId="1" odxf="1" dxf="1">
    <nc r="DX178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48" sId="1" odxf="1" dxf="1">
    <oc r="DX179">
      <f>SUM(DX165, -DX171)</f>
    </oc>
    <nc r="DX179">
      <f>SUM(DX139, -DX142)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9" sId="1" odxf="1" dxf="1">
    <nc r="DX180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0" sId="1" odxf="1" dxf="1">
    <oc r="DX181">
      <f>SUM(DX170, -DX177)</f>
    </oc>
    <nc r="DX181">
      <f>SUM(DX137, -DX141)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51" sId="1" odxf="1" dxf="1">
    <nc r="DX182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2" sId="1" odxf="1" dxf="1">
    <oc r="DX183">
      <f>SUM(DX170, -DX176,)</f>
    </oc>
    <nc r="DX183">
      <f>SUM(DX137, -DX140)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3" sId="1" odxf="1" dxf="1">
    <nc r="DX184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54" sId="1" odxf="1" dxf="1">
    <oc r="DX185">
      <f>SUM(DX171, -DX177)</f>
    </oc>
    <nc r="DX185">
      <f>SUM(DX140, -DX142)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5" sId="1" odxf="1" dxf="1">
    <nc r="DX186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56" sId="1" odxf="1" dxf="1">
    <oc r="DX187">
      <f>SUM(DX176, -DX183)</f>
    </oc>
    <nc r="DX187">
      <f>SUM(DX141, -DX142)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7" sId="1" odxf="1" dxf="1">
    <nc r="DX188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8" sId="1" odxf="1" dxf="1">
    <oc r="DX189">
      <f>SUM(DX176, -DX182,)</f>
    </oc>
    <nc r="DX189">
      <f>SUM(DX138, -DX141)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59" sId="1" odxf="1" dxf="1">
    <nc r="DX190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0" sId="1" odxf="1" dxf="1">
    <oc r="DX191">
      <f>SUM(DX177, -DX183)</f>
    </oc>
    <nc r="DX191">
      <f>SUM(DX138, -DX140)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1" sId="1" odxf="1" dxf="1">
    <nc r="DX192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62" sId="1" odxf="1" dxf="1">
    <oc r="DX193">
      <f>SUM(DX182, -DX189)</f>
    </oc>
    <nc r="DX193">
      <f>SUM(DX142, -DX143)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3" sId="1" odxf="1" dxf="1">
    <nc r="DX194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fmt sheetId="1" sqref="DX205" start="0" length="0">
    <dxf>
      <border outline="0">
        <left/>
        <top/>
      </border>
    </dxf>
  </rfmt>
  <rcc rId="164" sId="1" odxf="1" dxf="1">
    <nc r="DX196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65" sId="1" odxf="1" dxf="1">
    <oc r="DX197">
      <f>SUM(DX183, -DX189)</f>
    </oc>
    <nc r="DX197">
      <f>SUM(DX139, -DX140)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6" sId="1" odxf="1" dxf="1">
    <nc r="DX198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7" sId="1" odxf="1" dxf="1">
    <oc r="DX199">
      <f>SUM(DX185, -DX191)</f>
    </oc>
    <nc r="DX199">
      <f>SUM(DX137, -DX139)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8" sId="1" odxf="1" dxf="1">
    <nc r="DX200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9" sId="1" odxf="1" dxf="1">
    <oc r="DX201">
      <f>SUM(DX190, -DX197)</f>
    </oc>
    <nc r="DX201">
      <f>SUM(DX137, -DX138)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0" sId="1" odxf="1" dxf="1">
    <nc r="DX202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71" sId="1" odxf="1" dxf="1">
    <oc r="DX203">
      <f>SUM(DX190, -DX196,)</f>
    </oc>
    <nc r="DX203">
      <f>SUM(DX138, -DX139)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2" sId="1" odxf="1" dxf="1">
    <nc r="DX204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DX193" start="0" length="0">
    <dxf>
      <fill>
        <patternFill patternType="solid">
          <bgColor theme="0"/>
        </patternFill>
      </fill>
      <border outline="0">
        <left/>
        <top/>
      </border>
    </dxf>
  </rfmt>
  <rcc rId="173" sId="1">
    <nc r="DX148" t="inlineStr">
      <is>
        <t xml:space="preserve"> </t>
      </is>
    </nc>
  </rcc>
  <rm rId="174" sheetId="1" source="DX141:DZ141" destination="DY146:EA146" sourceSheetId="1"/>
  <rm rId="175" sheetId="1" source="DX139:DZ140" destination="DX140:DZ141" sourceSheetId="1"/>
  <rm rId="176" sheetId="1" source="DY146:EA146" destination="DX139:DZ139" sourceSheetId="1"/>
  <rfmt sheetId="1" sqref="DX194">
    <dxf>
      <fill>
        <patternFill>
          <bgColor theme="5" tint="0.39997558519241921"/>
        </patternFill>
      </fill>
    </dxf>
  </rfmt>
  <rcc rId="177" sId="1">
    <oc r="DX195">
      <f>SUM(DX182, -DX188,)</f>
    </oc>
    <nc r="DX195">
      <f>SUM(DX139, -DX140)</f>
    </nc>
  </rcc>
  <rfmt sheetId="1" sqref="DX204">
    <dxf>
      <fill>
        <patternFill>
          <bgColor theme="5" tint="0.39997558519241921"/>
        </patternFill>
      </fill>
    </dxf>
  </rfmt>
  <rcc rId="178" sId="1">
    <oc r="DX205">
      <f>SUM(DX191, -DX197)</f>
    </oc>
    <nc r="DX205">
      <f>SUM(DX139, -DX141)</f>
    </nc>
  </rcc>
  <rm rId="179" sheetId="1" source="DX194:DX195" destination="DX208:DX209" sourceSheetId="1"/>
  <rm rId="180" sheetId="1" source="DX200:DX201" destination="DX206:DX207" sourceSheetId="1"/>
  <rm rId="181" sheetId="1" source="DX204:DX205" destination="DX200:DX201" sourceSheetId="1"/>
  <rm rId="182" sheetId="1" source="DX188:DX189" destination="DX204:DX205" sourceSheetId="1"/>
  <rm rId="183" sheetId="1" source="DX198:DX199" destination="DX194:DX195" sourceSheetId="1"/>
  <rm rId="184" sheetId="1" source="DX190:DX191" destination="DX188:DX189" sourceSheetId="1"/>
  <rm rId="185" sheetId="1" source="DX194:DX195" destination="DX190:DX191" sourceSheetId="1"/>
  <rm rId="186" sheetId="1" source="DX200:DX201" destination="DX198:DX199" sourceSheetId="1"/>
  <rm rId="187" sheetId="1" source="DX196:DX197" destination="DX200:DX201" sourceSheetId="1"/>
  <rm rId="188" sheetId="1" source="DX198:DX205" destination="DX196:DX203" sourceSheetId="1"/>
  <rm rId="189" sheetId="1" source="DX192:DX193" destination="DX204:DX205" sourceSheetId="1"/>
  <rm rId="190" sheetId="1" source="DX180:DX181" destination="DX194:DX195" sourceSheetId="1"/>
  <rm rId="191" sheetId="1" source="DX190:DX191" destination="DX192:DX193" sourceSheetId="1"/>
  <rm rId="192" sheetId="1" source="DX184:DX185" destination="DX190:DX191" sourceSheetId="1"/>
  <rm rId="193" sheetId="1" source="DX186:DX187" destination="DX180:DX181" sourceSheetId="1"/>
  <rm rId="194" sheetId="1" source="DX182:DX183" destination="DX186:DX187" sourceSheetId="1"/>
  <rm rId="195" sheetId="1" source="DX174:DX175" destination="DX184:DX185" sourceSheetId="1"/>
  <rm rId="196" sheetId="1" source="DX178:DX179" destination="DX182:DX183" sourceSheetId="1"/>
  <rm rId="197" sheetId="1" source="DX176:DX177" destination="DX178:DX179" sourceSheetId="1"/>
  <rm rId="198" sheetId="1" source="DX178:DX179" destination="DX176:DX177" sourceSheetId="1"/>
  <rm rId="199" sheetId="1" source="DX168:DX169" destination="DX178:DX179" sourceSheetId="1"/>
  <rm rId="200" sheetId="1" source="DX172:DX173" destination="DX174:DX175" sourceSheetId="1"/>
  <rm rId="201" sheetId="1" source="DX166:DX167" destination="DX172:DX173" sourceSheetId="1"/>
  <rm rId="202" sheetId="1" source="DX162:DX163" destination="DX168:DX169" sourceSheetId="1"/>
  <rm rId="203" sheetId="1" source="DX164:DX165" destination="DX166:DX167" sourceSheetId="1"/>
  <rm rId="204" sheetId="1" source="DX160:DX161" destination="DX164:DX165" sourceSheetId="1"/>
  <rm rId="205" sheetId="1" source="DX154:DX155" destination="DX162:DX163" sourceSheetId="1"/>
  <rm rId="206" sheetId="1" source="DX156:DX159" destination="DX158:DX161" sourceSheetId="1"/>
  <rm rId="207" sheetId="1" source="DX158:DX209" destination="DX154:DX205" sourceSheetId="1"/>
  <rcc rId="208" sId="1">
    <nc r="DX149">
      <v>147.16</v>
    </nc>
  </rcc>
  <rcc rId="209" sId="1">
    <nc r="DX64">
      <v>1.3250999999999999</v>
    </nc>
  </rcc>
  <rfmt sheetId="1" sqref="DU48:DW48" start="0" length="0">
    <dxf>
      <border>
        <top style="medium">
          <color rgb="FFFFFF00"/>
        </top>
      </border>
    </dxf>
  </rfmt>
  <rfmt sheetId="1" sqref="DW48:DW120" start="0" length="0">
    <dxf>
      <border>
        <right style="medium">
          <color rgb="FFFFFF00"/>
        </right>
      </border>
    </dxf>
  </rfmt>
  <rfmt sheetId="1" sqref="DU120:DW120" start="0" length="0">
    <dxf>
      <border>
        <bottom style="medium">
          <color rgb="FFFFFF00"/>
        </bottom>
      </border>
    </dxf>
  </rfmt>
  <rfmt sheetId="1" sqref="DU133:DW133" start="0" length="0">
    <dxf>
      <border>
        <top style="medium">
          <color rgb="FFFFFF00"/>
        </top>
      </border>
    </dxf>
  </rfmt>
  <rfmt sheetId="1" sqref="DW133:DW205" start="0" length="0">
    <dxf>
      <border>
        <right style="medium">
          <color rgb="FFFFFF00"/>
        </right>
      </border>
    </dxf>
  </rfmt>
  <rfmt sheetId="1" sqref="DU205:DW205" start="0" length="0">
    <dxf>
      <border>
        <bottom style="medium">
          <color rgb="FFFFFF00"/>
        </bottom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  <rcv guid="{7FB8B549-326C-4BEC-8C8D-0E9173EDA60F}" action="delete"/>
  <rcv guid="{7FB8B549-326C-4BEC-8C8D-0E9173EDA60F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" sId="1" numFmtId="14">
    <oc r="DR2">
      <v>8.0000000000000004E-4</v>
    </oc>
    <nc r="DR2">
      <v>3.5999999999999999E-3</v>
    </nc>
  </rcc>
  <rcc rId="211" sId="1" numFmtId="14">
    <oc r="DR3">
      <v>-2.3E-3</v>
    </oc>
    <nc r="DR3">
      <v>-1E-3</v>
    </nc>
  </rcc>
  <rcc rId="212" sId="1" numFmtId="14">
    <oc r="DR4">
      <v>-3.8999999999999998E-3</v>
    </oc>
    <nc r="DR4">
      <v>-8.3000000000000001E-3</v>
    </nc>
  </rcc>
  <rcc rId="213" sId="1" numFmtId="14">
    <oc r="DR5">
      <v>-1.8E-3</v>
    </oc>
    <nc r="DR5">
      <v>-1.6999999999999999E-3</v>
    </nc>
  </rcc>
  <rcc rId="214" sId="1" numFmtId="14">
    <oc r="DR6">
      <v>-4.0000000000000002E-4</v>
    </oc>
    <nc r="DR6">
      <v>6.9999999999999999E-4</v>
    </nc>
  </rcc>
  <rcc rId="215" sId="1" numFmtId="14">
    <oc r="DR8">
      <v>1.6000000000000001E-3</v>
    </oc>
    <nc r="DR8">
      <v>1.1000000000000001E-3</v>
    </nc>
  </rcc>
  <rcc rId="216" sId="1" numFmtId="14">
    <oc r="DR10">
      <v>3.2000000000000002E-3</v>
    </oc>
    <nc r="DR10">
      <v>4.7000000000000002E-3</v>
    </nc>
  </rcc>
  <rcc rId="217" sId="1" numFmtId="14">
    <oc r="DR11">
      <v>-2.3E-3</v>
    </oc>
    <nc r="DR11">
      <v>-3.8999999999999998E-3</v>
    </nc>
  </rcc>
  <rcc rId="218" sId="1" numFmtId="14">
    <oc r="DR12">
      <v>-8.0000000000000004E-4</v>
    </oc>
    <nc r="DR12">
      <v>2.2000000000000001E-3</v>
    </nc>
  </rcc>
  <rcc rId="219" sId="1" numFmtId="14">
    <oc r="DR13">
      <v>2.3999999999999998E-3</v>
    </oc>
    <nc r="DR13">
      <v>3.8999999999999998E-3</v>
    </nc>
  </rcc>
  <rcc rId="220" sId="1" numFmtId="14">
    <oc r="DR14">
      <v>2.3999999999999998E-3</v>
    </oc>
    <nc r="DR14">
      <v>5.1000000000000004E-3</v>
    </nc>
  </rcc>
  <rcc rId="221" sId="1" numFmtId="14">
    <oc r="DR15">
      <v>2.3999999999999998E-3</v>
    </oc>
    <nc r="DR15">
      <v>4.7000000000000002E-3</v>
    </nc>
  </rcc>
  <rcc rId="222" sId="1" numFmtId="14">
    <oc r="DR17">
      <v>-6.1000000000000004E-3</v>
    </oc>
    <nc r="DR17">
      <v>-9.2999999999999992E-3</v>
    </nc>
  </rcc>
  <rcc rId="223" sId="1" numFmtId="14">
    <oc r="DR18">
      <v>-4.0000000000000001E-3</v>
    </oc>
    <nc r="DR18">
      <v>-2.5999999999999999E-3</v>
    </nc>
  </rcc>
  <rcc rId="224" sId="1" numFmtId="14">
    <oc r="DR19">
      <v>-6.9999999999999999E-4</v>
    </oc>
    <nc r="DR19">
      <v>-5.9999999999999995E-4</v>
    </nc>
  </rcc>
  <rcc rId="225" sId="1" numFmtId="14">
    <oc r="DR20">
      <v>-1.2999999999999999E-3</v>
    </oc>
    <nc r="DR20">
      <v>0</v>
    </nc>
  </rcc>
  <rcc rId="226" sId="1" numFmtId="14">
    <oc r="DR21">
      <v>-6.9999999999999999E-4</v>
    </oc>
    <nc r="DR21">
      <v>1E-4</v>
    </nc>
  </rcc>
  <rcc rId="227" sId="1" numFmtId="14">
    <oc r="DR23">
      <v>2.5000000000000001E-3</v>
    </oc>
    <nc r="DR23">
      <v>7.1000000000000004E-3</v>
    </nc>
  </rcc>
  <rcc rId="228" sId="1" numFmtId="14">
    <oc r="DR24">
      <v>-4.7999999999999996E-3</v>
    </oc>
    <nc r="DR24">
      <v>-8.0999999999999996E-3</v>
    </nc>
  </rcc>
  <rcc rId="229" sId="1" numFmtId="14">
    <oc r="DR25">
      <v>-4.7000000000000002E-3</v>
    </oc>
    <nc r="DR25">
      <v>-8.8999999999999999E-3</v>
    </nc>
  </rcc>
  <rcc rId="230" sId="1" numFmtId="14">
    <oc r="DR26">
      <v>-5.3E-3</v>
    </oc>
    <nc r="DR26">
      <v>-9.1999999999999998E-3</v>
    </nc>
  </rcc>
  <rcc rId="231" sId="1" numFmtId="14">
    <oc r="DR28">
      <v>-2.0999999999999999E-3</v>
    </oc>
    <nc r="DR28">
      <v>-8.0000000000000004E-4</v>
    </nc>
  </rcc>
  <rcc rId="232" sId="1" numFmtId="14">
    <oc r="DR29">
      <v>8.9999999999999998E-4</v>
    </oc>
    <nc r="DR29">
      <v>1.9E-3</v>
    </nc>
  </rcc>
  <rcc rId="233" sId="1" numFmtId="14">
    <oc r="DR30">
      <v>5.0000000000000001E-4</v>
    </oc>
    <nc r="DR30">
      <v>1.1000000000000001E-3</v>
    </nc>
  </rcc>
  <rcc rId="234" sId="1" numFmtId="14">
    <oc r="DR32">
      <v>-2.0999999999999999E-3</v>
    </oc>
    <nc r="DR32">
      <v>-1.9E-3</v>
    </nc>
  </rcc>
  <rcc rId="235" sId="1" numFmtId="14">
    <oc r="DR33">
      <v>8.0000000000000004E-4</v>
    </oc>
    <nc r="DR33">
      <v>2.0000000000000001E-4</v>
    </nc>
  </rcc>
  <rcc rId="236" sId="1" numFmtId="14">
    <oc r="DR35">
      <v>-3.3E-3</v>
    </oc>
    <nc r="DR35">
      <v>-2.5999999999999999E-3</v>
    </nc>
  </rcc>
  <rcc rId="237" sId="1" numFmtId="14">
    <nc r="DY51">
      <v>0.30659999999999998</v>
    </nc>
  </rcc>
  <rcc rId="238" sId="1" numFmtId="14">
    <nc r="DY52">
      <v>0.15429999999999999</v>
    </nc>
  </rcc>
  <rcc rId="239" sId="1" numFmtId="14">
    <nc r="DY53">
      <v>6.2199999999999998E-2</v>
    </nc>
  </rcc>
  <rcc rId="240" sId="1" numFmtId="14">
    <nc r="DY54">
      <v>6.2700000000000006E-2</v>
    </nc>
  </rcc>
  <rcc rId="241" sId="1" numFmtId="14">
    <nc r="DY55">
      <v>-4.4999999999999998E-2</v>
    </nc>
  </rcc>
  <rcc rId="242" sId="1" numFmtId="14">
    <nc r="DY56">
      <v>-8.3000000000000004E-2</v>
    </nc>
  </rcc>
  <rcc rId="243" sId="1" numFmtId="14">
    <nc r="DY57">
      <v>-0.24299999999999999</v>
    </nc>
  </rcc>
  <rcc rId="244" sId="1" numFmtId="14">
    <nc r="DY58">
      <v>-0.21479999999999999</v>
    </nc>
  </rcc>
  <rcc rId="245" sId="1">
    <nc r="DY59">
      <v>-3.22</v>
    </nc>
  </rcc>
  <rfmt sheetId="1" sqref="DY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Y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246" sId="1">
    <nc r="DZ60" t="inlineStr">
      <is>
        <t xml:space="preserve"> </t>
      </is>
    </nc>
  </rcc>
  <rcc rId="247" sId="1" numFmtId="14">
    <nc r="DY60">
      <v>1.2200000000000001E-2</v>
    </nc>
  </rcc>
  <rfmt sheetId="1" sqref="DY60">
    <dxf>
      <fill>
        <patternFill>
          <bgColor rgb="FFFFFF00"/>
        </patternFill>
      </fill>
    </dxf>
  </rfmt>
  <rcc rId="248" sId="1" numFmtId="14">
    <oc r="DY60" t="inlineStr">
      <is>
        <t xml:space="preserve"> </t>
      </is>
    </oc>
    <nc r="DY60">
      <v>2.52E-2</v>
    </nc>
  </rcc>
  <rfmt sheetId="1" sqref="DY60">
    <dxf>
      <fill>
        <patternFill>
          <bgColor theme="5" tint="0.39997558519241921"/>
        </patternFill>
      </fill>
    </dxf>
  </rfmt>
  <rcc rId="249" sId="1" numFmtId="14">
    <nc r="DY61">
      <v>-0.01</v>
    </nc>
  </rcc>
  <rfmt sheetId="1" sqref="DY61">
    <dxf>
      <fill>
        <patternFill>
          <bgColor theme="2"/>
        </patternFill>
      </fill>
    </dxf>
  </rfmt>
  <rfmt sheetId="1" sqref="DY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250" sId="1" odxf="1" dxf="1">
    <nc r="DY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51" sId="1" odxf="1" dxf="1">
    <oc r="DY66">
      <f>SUM(DY52, -DY58)</f>
    </oc>
    <nc r="DY66">
      <f>SUM(DY51, -DY58)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52" sId="1" odxf="1" dxf="1">
    <nc r="DY67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53" sId="1" odxf="1" dxf="1">
    <oc r="DY68">
      <f>SUM(DY51, -DY58)</f>
    </oc>
    <nc r="DY68">
      <f>SUM(DY51, -DY57)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54" sId="1" odxf="1" dxf="1">
    <nc r="DY69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55" sId="1" odxf="1" dxf="1">
    <oc r="DY70">
      <f>SUM(DY52, -DY57)</f>
    </oc>
    <nc r="DY70">
      <f>SUM(DY52, -DY58)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56" sId="1" odxf="1" dxf="1">
    <nc r="DY71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57" sId="1" odxf="1" dxf="1">
    <oc r="DY72">
      <f>SUM(DY57, -DY68)</f>
    </oc>
    <nc r="DY72">
      <f>SUM(DY52, -DY57)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58" sId="1" odxf="1" dxf="1">
    <nc r="DY73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59" sId="1" odxf="1" dxf="1">
    <oc r="DY74">
      <f>SUM(DY58, -DY68)</f>
    </oc>
    <nc r="DY74">
      <f>SUM(DY51, -DY56)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0" sId="1" odxf="1" dxf="1">
    <nc r="DY75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61" sId="1" odxf="1" dxf="1">
    <oc r="DY76">
      <f>SUM(DY57, -DY67)</f>
    </oc>
    <nc r="DY76">
      <f>SUM(DY51, -DY55)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2" sId="1" odxf="1" dxf="1">
    <nc r="DY77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63" sId="1" odxf="1" dxf="1">
    <oc r="DY78">
      <f>SUM(DY67, -DY74)</f>
    </oc>
    <nc r="DY78">
      <f>SUM(DY53, -DY58)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64" sId="1" odxf="1" dxf="1">
    <nc r="DY79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65" sId="1" odxf="1" dxf="1">
    <oc r="DY80">
      <f>SUM(DY68, -DY74)</f>
    </oc>
    <nc r="DY80">
      <f>SUM(DY54, -DY58)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66" sId="1" odxf="1" dxf="1">
    <nc r="DY81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67" sId="1" odxf="1" dxf="1">
    <oc r="DY82">
      <f>SUM(DY67, -DY73)</f>
    </oc>
    <nc r="DY82">
      <f>SUM(DY53, -DY57)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68" sId="1" odxf="1" dxf="1">
    <nc r="DY83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69" sId="1" odxf="1" dxf="1">
    <oc r="DY84">
      <f>SUM(DY73, -DY80)</f>
    </oc>
    <nc r="DY84">
      <f>SUM(DY54, -DY57)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70" sId="1" odxf="1" dxf="1">
    <nc r="DY8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71" sId="1" odxf="1" dxf="1">
    <oc r="DY86">
      <f>SUM(DY74, -DY80)</f>
    </oc>
    <nc r="DY86">
      <f>SUM(DY51, -DY54)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72" sId="1" odxf="1" dxf="1">
    <nc r="DY87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273" sId="1" odxf="1" dxf="1">
    <oc r="DY88">
      <f>SUM(DY73, -DY79)</f>
    </oc>
    <nc r="DY88">
      <f>SUM(DY51, -DY53)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4" sId="1" odxf="1" dxf="1">
    <nc r="DY89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75" sId="1" odxf="1" dxf="1">
    <oc r="DY90">
      <f>SUM(DY79, -DY86)</f>
    </oc>
    <nc r="DY90">
      <f>SUM(DY52, -DY56)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6" sId="1" odxf="1" dxf="1">
    <nc r="DY91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77" sId="1" odxf="1" dxf="1">
    <oc r="DY92">
      <f>SUM(DY80, -DY86)</f>
    </oc>
    <nc r="DY92">
      <f>SUM(DY52, -DY55)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8" sId="1" odxf="1" dxf="1">
    <nc r="DY93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79" sId="1" odxf="1" dxf="1">
    <oc r="DY94">
      <f>SUM(DY79, -DY85)</f>
    </oc>
    <nc r="DY94">
      <f>SUM(DY55, -DY58)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80" sId="1" odxf="1" dxf="1">
    <nc r="DY95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81" sId="1" odxf="1" dxf="1">
    <oc r="DY96">
      <f>SUM(DY85, -DY92)</f>
    </oc>
    <nc r="DY96">
      <f>SUM(DY55, -DY57)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82" sId="1" odxf="1" dxf="1">
    <nc r="DY97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283" sId="1" odxf="1" dxf="1">
    <oc r="DY98">
      <f>SUM(DY86, -DY92)</f>
    </oc>
    <nc r="DY98">
      <f>SUM(DY56, -DY58)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284" sId="1" odxf="1" dxf="1">
    <nc r="DY99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285" sId="1" odxf="1" dxf="1">
    <oc r="DY100">
      <f>SUM(DY85, -DY91)</f>
    </oc>
    <nc r="DY100">
      <f>SUM(DY56, -DY57)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86" sId="1" odxf="1" dxf="1">
    <nc r="DY101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87" sId="1" odxf="1" dxf="1">
    <oc r="DY102">
      <f>SUM(DY91, -DY98)</f>
    </oc>
    <nc r="DY102">
      <f>SUM(DY51, -DY52)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288" sId="1" odxf="1" dxf="1">
    <nc r="DY103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89" sId="1" odxf="1" dxf="1">
    <oc r="DY104">
      <f>SUM(DY92, -DY98)</f>
    </oc>
    <nc r="DY104">
      <f>SUM(DY53, -DY56)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0" sId="1" odxf="1" dxf="1">
    <nc r="DY105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91" sId="1" odxf="1" dxf="1">
    <oc r="DY106">
      <f>SUM(DY91, -DY97)</f>
    </oc>
    <nc r="DY106">
      <f>SUM(DY54, -DY56)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2" sId="1" odxf="1" dxf="1">
    <nc r="DY107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93" sId="1" odxf="1" dxf="1">
    <oc r="DY108">
      <f>SUM(DY97, -DY104)</f>
    </oc>
    <nc r="DY108">
      <f>SUM(DY53, -DY55)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4" sId="1" odxf="1" dxf="1">
    <nc r="DY109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95" sId="1" odxf="1" dxf="1">
    <oc r="DY110">
      <f>SUM(DY98, -DY104)</f>
    </oc>
    <nc r="DY110">
      <f>SUM(DY54, -DY55)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6" sId="1" odxf="1" dxf="1">
    <nc r="DY111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97" sId="1" odxf="1" dxf="1">
    <oc r="DY112">
      <f>SUM(DY97, -DY103)</f>
    </oc>
    <nc r="DY112">
      <f>SUM(DY52, -DY54)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8" sId="1" odxf="1" dxf="1">
    <nc r="DY113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99" sId="1" odxf="1" dxf="1">
    <oc r="DY114">
      <f>SUM(DY99, -DY105)</f>
    </oc>
    <nc r="DY114">
      <f>SUM(DY52, -DY53)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00" sId="1" odxf="1" dxf="1">
    <nc r="DY115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01" sId="1" odxf="1" dxf="1">
    <oc r="DY116">
      <f>SUM(DY105, -DY112)</f>
    </oc>
    <nc r="DY116">
      <f>SUM(DY55, -DY56)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02" sId="1" odxf="1" dxf="1">
    <nc r="DY117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fmt sheetId="1" sqref="DY118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303" sId="1" odxf="1" dxf="1">
    <nc r="DY119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DY120" start="0" length="0">
    <dxf>
      <border outline="0">
        <left/>
        <top/>
      </border>
    </dxf>
  </rfmt>
  <rm rId="304" sheetId="1" source="DY57:DZ57" destination="DZ62:EA62" sourceSheetId="1"/>
  <rm rId="305" sheetId="1" source="DY58:DZ58" destination="DY57:DZ57" sourceSheetId="1"/>
  <rm rId="306" sheetId="1" source="DY54:DZ54" destination="DY58:DZ58" sourceSheetId="1"/>
  <rm rId="307" sheetId="1" source="DY53:DZ53" destination="DY54:DZ54" sourceSheetId="1"/>
  <rm rId="308" sheetId="1" source="DY58:DZ58" destination="DY53:DZ53" sourceSheetId="1"/>
  <rm rId="309" sheetId="1" source="DZ62:EA62" destination="DY58:DZ58" sourceSheetId="1"/>
  <rfmt sheetId="1" sqref="DY117">
    <dxf>
      <fill>
        <patternFill>
          <bgColor theme="5" tint="0.39997558519241921"/>
        </patternFill>
      </fill>
    </dxf>
  </rfmt>
  <rcc rId="310" sId="1">
    <oc r="DY118">
      <f>SUM(DY106, -DY112)</f>
    </oc>
    <nc r="DY118">
      <f>SUM(DY57, -DY58)</f>
    </nc>
  </rcc>
  <rfmt sheetId="1" sqref="DY119">
    <dxf>
      <fill>
        <patternFill>
          <bgColor rgb="FFFF0000"/>
        </patternFill>
      </fill>
    </dxf>
  </rfmt>
  <rcc rId="311" sId="1">
    <oc r="DY120">
      <f>SUM(DY105, -DY111)</f>
    </oc>
    <nc r="DY120">
      <f>SUM(DY53, -DY54)</f>
    </nc>
  </rcc>
  <rm rId="312" sheetId="1" source="DY119:DY120" destination="DY121:DY122" sourceSheetId="1"/>
  <rm rId="313" sheetId="1" source="DY115:DY118" destination="DY117:DY120" sourceSheetId="1"/>
  <rm rId="314" sheetId="1" source="DY111:DY112" destination="DY115:DY116" sourceSheetId="1"/>
  <rm rId="315" sheetId="1" source="DY107:DY108" destination="DY111:DY112" sourceSheetId="1"/>
  <rm rId="316" sheetId="1" source="DY97:DY98" destination="DY107:DY108" sourceSheetId="1"/>
  <rm rId="317" sheetId="1" source="DY99:DY100" destination="DY97:DY98" sourceSheetId="1"/>
  <rm rId="318" sheetId="1" source="DY101:DY102" destination="DY99:DY100" sourceSheetId="1"/>
  <rm rId="319" sheetId="1" source="DY105:DY106" destination="DY101:DY102" sourceSheetId="1"/>
  <rm rId="320" sheetId="1" source="DY97:DY104" destination="DY99:DY106" sourceSheetId="1"/>
  <rm rId="321" sheetId="1" source="DY93:DY94" destination="DY97:DY98" sourceSheetId="1"/>
  <rm rId="322" sheetId="1" source="DY89:DY92" destination="DY91:DY94" sourceSheetId="1"/>
  <rm rId="323" sheetId="1" source="DY85:DY86" destination="DY89:DY90" sourceSheetId="1"/>
  <rm rId="324" sheetId="1" source="DY77:DY78" destination="DY85:DY86" sourceSheetId="1"/>
  <rm rId="325" sheetId="1" source="DY83:DY84" destination="DY77:DY78" sourceSheetId="1"/>
  <rm rId="326" sheetId="1" source="DY79:DY80" destination="DY83:DY84" sourceSheetId="1"/>
  <rm rId="327" sheetId="1" source="DY75:DY78" destination="DY77:DY80" sourceSheetId="1"/>
  <rm rId="328" sheetId="1" source="DY69:DY70" destination="DY75:DY76" sourceSheetId="1"/>
  <rm rId="329" sheetId="1" source="DY65:DY66" destination="DY69:DY70" sourceSheetId="1"/>
  <rm rId="330" sheetId="1" source="DY67:DY122" destination="DY65:DY120" sourceSheetId="1"/>
  <rcc rId="331" sId="1" numFmtId="14">
    <nc r="DY136">
      <v>0.17430000000000001</v>
    </nc>
  </rcc>
  <rcc rId="332" sId="1" numFmtId="14">
    <nc r="DY137">
      <v>3.2000000000000001E-2</v>
    </nc>
  </rcc>
  <rcc rId="333" sId="1" numFmtId="14">
    <nc r="DY138">
      <v>4.5199999999999997E-2</v>
    </nc>
  </rcc>
  <rcc rId="334" sId="1" numFmtId="14">
    <nc r="DY139">
      <v>2.6200000000000001E-2</v>
    </nc>
  </rcc>
  <rcc rId="335" sId="1" numFmtId="14">
    <nc r="DY140">
      <v>-5.8999999999999999E-3</v>
    </nc>
  </rcc>
  <rcc rId="336" sId="1" numFmtId="14">
    <nc r="DY141">
      <v>-4.4600000000000001E-2</v>
    </nc>
  </rcc>
  <rcc rId="337" sId="1" numFmtId="14">
    <nc r="DY142">
      <v>-9.3700000000000006E-2</v>
    </nc>
  </rcc>
  <rcc rId="338" sId="1" numFmtId="14">
    <nc r="DY143">
      <v>-0.13350000000000001</v>
    </nc>
  </rcc>
  <rcc rId="339" sId="1" odxf="1" dxf="1" numFmtId="14">
    <nc r="DY145">
      <v>2.52E-2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0.39997558519241921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40" sId="1" odxf="1" dxf="1" numFmtId="14">
    <nc r="DY146">
      <v>-0.01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2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41" sId="1">
    <nc r="DZ146" t="inlineStr">
      <is>
        <t xml:space="preserve"> </t>
      </is>
    </nc>
  </rcc>
  <rfmt sheetId="1" sqref="DY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342" sId="1" odxf="1" dxf="1">
    <nc r="DY150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43" sId="1" odxf="1" dxf="1">
    <oc r="DY151">
      <f>SUM(DY137, -DY143)</f>
    </oc>
    <nc r="DY151">
      <f>SUM(DY136, -DY143)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344" sId="1" odxf="1" dxf="1">
    <nc r="DY152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45" sId="1" odxf="1" dxf="1">
    <oc r="DY153">
      <f>SUM(DY136, -DY143)</f>
    </oc>
    <nc r="DY153">
      <f>SUM(DY136, -DY142)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46" sId="1" odxf="1" dxf="1">
    <nc r="DY154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347" sId="1" odxf="1" dxf="1">
    <oc r="DY155">
      <f>SUM(DY137, -DY142)</f>
    </oc>
    <nc r="DY155">
      <f>SUM(DY136, -DY141)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48" sId="1" odxf="1" dxf="1">
    <nc r="DY156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49" sId="1" odxf="1" dxf="1">
    <oc r="DY157">
      <f>SUM(DY142, -DY153)</f>
    </oc>
    <nc r="DY157">
      <f>SUM(DY136, -DY140)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50" sId="1" odxf="1" dxf="1">
    <nc r="DY158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51" sId="1" odxf="1" dxf="1">
    <oc r="DY159">
      <f>SUM(DY143, -DY153)</f>
    </oc>
    <nc r="DY159">
      <f>SUM(DY136, -DY139)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2" sId="1" odxf="1" dxf="1">
    <nc r="DY160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53" sId="1" odxf="1" dxf="1">
    <oc r="DY161">
      <f>SUM(DY142, -DY152)</f>
    </oc>
    <nc r="DY161">
      <f>SUM(DY137, -DY143)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54" sId="1" odxf="1" dxf="1">
    <nc r="DY162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55" sId="1" odxf="1" dxf="1">
    <oc r="DY163">
      <f>SUM(DY152, -DY159)</f>
    </oc>
    <nc r="DY163">
      <f>SUM(DY138, -DY143)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56" sId="1" odxf="1" dxf="1">
    <nc r="DY164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57" sId="1" odxf="1" dxf="1">
    <oc r="DY165">
      <f>SUM(DY153, -DY159)</f>
    </oc>
    <nc r="DY165">
      <f>SUM(DY136, -DY138)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8" sId="1" odxf="1" dxf="1">
    <nc r="DY166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59" sId="1" odxf="1" dxf="1">
    <oc r="DY167">
      <f>SUM(DY152, -DY158)</f>
    </oc>
    <nc r="DY167">
      <f>SUM(DY137, -DY142)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0" sId="1" odxf="1" dxf="1">
    <nc r="DY168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61" sId="1" odxf="1" dxf="1">
    <oc r="DY169">
      <f>SUM(DY158, -DY165)</f>
    </oc>
    <nc r="DY169">
      <f>SUM(DY136, -DY137)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2" sId="1" odxf="1" dxf="1">
    <nc r="DY170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63" sId="1" odxf="1" dxf="1">
    <oc r="DY171">
      <f>SUM(DY159, -DY165)</f>
    </oc>
    <nc r="DY171">
      <f>SUM(DY138, -DY142)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4" sId="1" odxf="1" dxf="1">
    <nc r="DY172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65" sId="1" odxf="1" dxf="1">
    <oc r="DY173">
      <f>SUM(DY158, -DY164)</f>
    </oc>
    <nc r="DY173">
      <f>SUM(DY139, -DY143)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66" sId="1" odxf="1" dxf="1">
    <nc r="DY174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67" sId="1" odxf="1" dxf="1">
    <oc r="DY175">
      <f>SUM(DY164, -DY171)</f>
    </oc>
    <nc r="DY175">
      <f>SUM(DY140, -DY143)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8" sId="1" odxf="1" dxf="1">
    <nc r="DY176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69" sId="1" odxf="1" dxf="1">
    <oc r="DY177">
      <f>SUM(DY165, -DY171)</f>
    </oc>
    <nc r="DY177">
      <f>SUM(DY139, -DY142)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70" sId="1" odxf="1" dxf="1">
    <nc r="DY178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71" sId="1" odxf="1" dxf="1">
    <oc r="DY179">
      <f>SUM(DY164, -DY170)</f>
    </oc>
    <nc r="DY179">
      <f>SUM(DY140, -DY142)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2" sId="1" odxf="1" dxf="1">
    <nc r="DY180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73" sId="1" odxf="1" dxf="1">
    <oc r="DY181">
      <f>SUM(DY170, -DY177)</f>
    </oc>
    <nc r="DY181">
      <f>SUM(DY141, -DY143)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74" sId="1" odxf="1" dxf="1">
    <nc r="DY182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75" sId="1" odxf="1" dxf="1">
    <oc r="DY183">
      <f>SUM(DY171, -DY177)</f>
    </oc>
    <nc r="DY183">
      <f>SUM(DY137, -DY141)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6" sId="1" odxf="1" dxf="1">
    <nc r="DY184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77" sId="1" odxf="1" dxf="1">
    <oc r="DY185">
      <f>SUM(DY170, -DY176)</f>
    </oc>
    <nc r="DY185">
      <f>SUM(DY138, -DY141)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8" sId="1" odxf="1" dxf="1">
    <nc r="DY186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79" sId="1" odxf="1" dxf="1">
    <oc r="DY187">
      <f>SUM(DY176, -DY183)</f>
    </oc>
    <nc r="DY187">
      <f>SUM(DY141, -DY142)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0" sId="1" odxf="1" dxf="1">
    <nc r="DY188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81" sId="1" odxf="1" dxf="1">
    <oc r="DY189">
      <f>SUM(DY177, -DY183)</f>
    </oc>
    <nc r="DY189">
      <f>SUM(DY137, -DY140)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2" sId="1" odxf="1" dxf="1">
    <nc r="DY190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83" sId="1" odxf="1" dxf="1">
    <oc r="DY191">
      <f>SUM(DY176, -DY182)</f>
    </oc>
    <nc r="DY191">
      <f>SUM(DY137, -DY139)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84" sId="1" odxf="1" dxf="1">
    <nc r="DY192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85" sId="1" odxf="1" dxf="1">
    <oc r="DY193">
      <f>SUM(DY182, -DY189)</f>
    </oc>
    <nc r="DY193">
      <f>SUM(DY139, -DY141)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386" sId="1" odxf="1" dxf="1">
    <nc r="DY194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87" sId="1" odxf="1" dxf="1">
    <oc r="DY195">
      <f>SUM(DY183, -DY189)</f>
    </oc>
    <nc r="DY195">
      <f>SUM(DY140, -DY141)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88" sId="1" odxf="1" dxf="1">
    <nc r="DY196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89" sId="1" odxf="1" dxf="1">
    <oc r="DY197">
      <f>SUM(DY182, -DY188)</f>
    </oc>
    <nc r="DY197">
      <f>SUM(DY138, -DY140)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90" sId="1" odxf="1" dxf="1">
    <nc r="DY198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91" sId="1" odxf="1" dxf="1">
    <oc r="DY199">
      <f>SUM(DY184, -DY190)</f>
    </oc>
    <nc r="DY199">
      <f>SUM(DY138, -DY139)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92" sId="1" odxf="1" dxf="1">
    <nc r="DY200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93" sId="1" odxf="1" dxf="1">
    <oc r="DY201">
      <f>SUM(DY190, -DY197)</f>
    </oc>
    <nc r="DY201">
      <f>SUM(DY142, -DY143)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94" sId="1" odxf="1" dxf="1">
    <nc r="DY202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fmt sheetId="1" sqref="DY203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395" sId="1" odxf="1" dxf="1">
    <nc r="DY204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96" sId="1" odxf="1" dxf="1">
    <oc r="DY205">
      <f>SUM(DY190, -DY196)</f>
    </oc>
    <nc r="DY205">
      <f>SUM(DY139, -DY140)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m rId="397" sheetId="1" source="DY138:DZ138" destination="DZ146:EA146" sourceSheetId="1">
    <rcc rId="0" sId="1">
      <nc r="DZ146" t="inlineStr">
        <is>
          <t xml:space="preserve"> </t>
        </is>
      </nc>
    </rcc>
  </rm>
  <rm rId="398" sheetId="1" source="DY139:DZ139" destination="DY138:DZ138" sourceSheetId="1"/>
  <rm rId="399" sheetId="1" source="DY137:DZ138" destination="DY138:DZ139" sourceSheetId="1"/>
  <rm rId="400" sheetId="1" source="DZ146:EA146" destination="DY137:DZ137" sourceSheetId="1"/>
  <rfmt sheetId="1" sqref="DY202">
    <dxf>
      <fill>
        <patternFill>
          <bgColor rgb="FFFFFF00"/>
        </patternFill>
      </fill>
    </dxf>
  </rfmt>
  <rcc rId="401" sId="1">
    <oc r="DY203">
      <f>SUM(DY191, -DY197)</f>
    </oc>
    <nc r="DY203">
      <f>SUM(DY137, -DY138)</f>
    </nc>
  </rcc>
  <rm rId="402" sheetId="1" source="DY190:DY191" destination="DY208:DY209" sourceSheetId="1"/>
  <rm rId="403" sheetId="1" source="DY202:DY203" destination="DY206:DY207" sourceSheetId="1"/>
  <rm rId="404" sheetId="1" source="DY204:DY205" destination="DY202:DY203" sourceSheetId="1"/>
  <rm rId="405" sheetId="1" source="DY198:DY199" destination="DY204:DY205" sourceSheetId="1"/>
  <rm rId="406" sheetId="1" source="DY196:DY197" destination="DY190:DY191" sourceSheetId="1"/>
  <rm rId="407" sheetId="1" source="DY200:DY201" destination="DY196:DY197" sourceSheetId="1"/>
  <rm rId="408" sheetId="1" source="DY188:DY189" destination="DY200:DY201" sourceSheetId="1"/>
  <rm rId="409" sheetId="1" source="DY194:DY195" destination="DY198:DY199" sourceSheetId="1"/>
  <rm rId="410" sheetId="1" source="DY186:DY187" destination="DY194:DY195" sourceSheetId="1"/>
  <rm rId="411" sheetId="1" source="DY192:DY193" destination="DY186:DY187" sourceSheetId="1"/>
  <rm rId="412" sheetId="1" source="DY190:DY191" destination="DY192:DY193" sourceSheetId="1"/>
  <rm rId="413" sheetId="1" source="DY186:DY187" destination="DY190:DY191" sourceSheetId="1"/>
  <rm rId="414" sheetId="1" source="DY182:DY183" destination="DY188:DY189" sourceSheetId="1"/>
  <rm rId="415" sheetId="1" source="DY178:DY179" destination="DY186:DY187" sourceSheetId="1"/>
  <rm rId="416" sheetId="1" source="DY184:DY185" destination="DY182:DY183" sourceSheetId="1"/>
  <rm rId="417" sheetId="1" source="DY180:DY181" destination="DY184:DY185" sourceSheetId="1"/>
  <rm rId="418" sheetId="1" source="DY176:DY177" destination="DY180:DY181" sourceSheetId="1"/>
  <rm rId="419" sheetId="1" source="DY166:DY167" destination="DY178:DY179" sourceSheetId="1"/>
  <rm rId="420" sheetId="1" source="DY174:DY175" destination="DY176:DY177" sourceSheetId="1"/>
  <rm rId="421" sheetId="1" source="DY164:DY165" destination="DY174:DY175" sourceSheetId="1"/>
  <rm rId="422" sheetId="1" source="DY172:DY173" destination="DY164:DY165" sourceSheetId="1"/>
  <rm rId="423" sheetId="1" source="DY168:DY171" destination="DY170:DY173" sourceSheetId="1"/>
  <rm rId="424" sheetId="1" source="DY158:DY159" destination="DY168:DY169" sourceSheetId="1"/>
  <rm rId="425" sheetId="1" source="DY164:DY165" destination="DY166:DY167" sourceSheetId="1"/>
  <rm rId="426" sheetId="1" source="DY160:DY161" destination="DY164:DY165" sourceSheetId="1"/>
  <rm rId="427" sheetId="1" source="DY162:DY209" destination="DY158:DY205" sourceSheetId="1"/>
  <rcc rId="428" sId="1">
    <nc r="DY149">
      <v>147.34</v>
    </nc>
  </rcc>
  <rcc rId="429" sId="1">
    <nc r="DY64">
      <v>147.34</v>
    </nc>
  </rcc>
  <rcv guid="{7FB8B549-326C-4BEC-8C8D-0E9173EDA60F}" action="delete"/>
  <rcv guid="{7FB8B549-326C-4BEC-8C8D-0E9173EDA60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DL48" zoomScale="115" zoomScaleNormal="115" workbookViewId="0">
      <selection activeCell="DY64" sqref="DY64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4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5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6">
        <v>-1.5E-3</v>
      </c>
      <c r="DR2" s="279">
        <v>3.5999999999999999E-3</v>
      </c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-1.2499999999999998E-4</v>
      </c>
      <c r="DX2" s="7">
        <f t="shared" ref="DX2:DX37" si="5">MAX(CQ2:DU2)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5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6">
        <v>4.4000000000000003E-3</v>
      </c>
      <c r="DR3" s="279">
        <v>-1E-3</v>
      </c>
      <c r="DS3" s="6"/>
      <c r="DT3" s="6"/>
      <c r="DU3" s="6"/>
      <c r="DV3" s="7">
        <f t="shared" si="3"/>
        <v>-6.4999999999999997E-3</v>
      </c>
      <c r="DW3" s="7">
        <f t="shared" si="4"/>
        <v>7.8000000000000009E-4</v>
      </c>
      <c r="DX3" s="7">
        <f t="shared" si="5"/>
        <v>1.18E-2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5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6">
        <v>1.5E-3</v>
      </c>
      <c r="DR4" s="279">
        <v>-8.3000000000000001E-3</v>
      </c>
      <c r="DS4" s="6"/>
      <c r="DT4" s="6"/>
      <c r="DU4" s="6"/>
      <c r="DV4" s="7">
        <f t="shared" si="3"/>
        <v>-8.3000000000000001E-3</v>
      </c>
      <c r="DW4" s="7">
        <f t="shared" si="4"/>
        <v>1.0999999999999977E-4</v>
      </c>
      <c r="DX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5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6">
        <v>3.8E-3</v>
      </c>
      <c r="DR5" s="279">
        <v>-1.6999999999999999E-3</v>
      </c>
      <c r="DS5" s="6"/>
      <c r="DT5" s="6"/>
      <c r="DU5" s="6"/>
      <c r="DV5" s="7">
        <f t="shared" si="3"/>
        <v>-4.3E-3</v>
      </c>
      <c r="DW5" s="7">
        <f t="shared" si="4"/>
        <v>9.3999999999999965E-4</v>
      </c>
      <c r="DX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5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6">
        <v>-6.0000000000000001E-3</v>
      </c>
      <c r="DR6" s="279">
        <v>6.9999999999999999E-4</v>
      </c>
      <c r="DS6" s="6"/>
      <c r="DT6" s="6"/>
      <c r="DU6" s="6"/>
      <c r="DV6" s="7">
        <f t="shared" si="3"/>
        <v>-1.72E-2</v>
      </c>
      <c r="DW6" s="7">
        <f t="shared" si="4"/>
        <v>-7.1499999999999992E-4</v>
      </c>
      <c r="DX6" s="7">
        <f t="shared" si="5"/>
        <v>6.1999999999999998E-3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5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6">
        <v>-6.0000000000000001E-3</v>
      </c>
      <c r="DR7" s="279">
        <v>-5.0000000000000001E-4</v>
      </c>
      <c r="DS7" s="6"/>
      <c r="DT7" s="6"/>
      <c r="DU7" s="6"/>
      <c r="DV7" s="7">
        <f t="shared" si="3"/>
        <v>-1.7399999999999999E-2</v>
      </c>
      <c r="DW7" s="7">
        <f t="shared" si="4"/>
        <v>-2.299999999999999E-4</v>
      </c>
      <c r="DX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5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6">
        <v>-1.1000000000000001E-3</v>
      </c>
      <c r="DR8" s="279">
        <v>1.1000000000000001E-3</v>
      </c>
      <c r="DS8" s="6"/>
      <c r="DT8" s="6"/>
      <c r="DU8" s="6"/>
      <c r="DV8" s="7">
        <f t="shared" si="3"/>
        <v>-6.1999999999999998E-3</v>
      </c>
      <c r="DW8" s="7">
        <f t="shared" si="4"/>
        <v>2.6000000000000014E-4</v>
      </c>
      <c r="DX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6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1.3299999999999999E-2</v>
      </c>
      <c r="DR9" s="13">
        <f t="shared" si="17"/>
        <v>-1.1699999999999999E-2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1.0322580645161282E-3</v>
      </c>
      <c r="DX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5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6">
        <v>-5.5999999999999999E-3</v>
      </c>
      <c r="DR10" s="279">
        <v>4.7000000000000002E-3</v>
      </c>
      <c r="DS10" s="6"/>
      <c r="DT10" s="6"/>
      <c r="DU10" s="6"/>
      <c r="DV10" s="16">
        <f t="shared" si="3"/>
        <v>-8.3999999999999995E-3</v>
      </c>
      <c r="DW10" s="16">
        <f t="shared" si="4"/>
        <v>-6.5000000000000008E-4</v>
      </c>
      <c r="DX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5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6">
        <v>1E-4</v>
      </c>
      <c r="DR11" s="279">
        <v>-3.8999999999999998E-3</v>
      </c>
      <c r="DS11" s="6"/>
      <c r="DT11" s="6"/>
      <c r="DU11" s="6"/>
      <c r="DV11" s="16">
        <f t="shared" si="3"/>
        <v>-3.8999999999999998E-3</v>
      </c>
      <c r="DW11" s="16">
        <f t="shared" si="4"/>
        <v>1.1000000000000011E-4</v>
      </c>
      <c r="DX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5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6">
        <v>2.3999999999999998E-3</v>
      </c>
      <c r="DR12" s="279">
        <v>2.2000000000000001E-3</v>
      </c>
      <c r="DS12" s="6"/>
      <c r="DT12" s="6"/>
      <c r="DU12" s="6"/>
      <c r="DV12" s="16">
        <f t="shared" si="3"/>
        <v>-3.5000000000000001E-3</v>
      </c>
      <c r="DW12" s="16">
        <f t="shared" si="4"/>
        <v>9.3000000000000005E-4</v>
      </c>
      <c r="DX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5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6">
        <v>5.1999999999999998E-3</v>
      </c>
      <c r="DR13" s="279">
        <v>3.8999999999999998E-3</v>
      </c>
      <c r="DS13" s="6"/>
      <c r="DT13" s="6"/>
      <c r="DU13" s="6"/>
      <c r="DV13" s="16">
        <f t="shared" si="3"/>
        <v>-5.1000000000000004E-3</v>
      </c>
      <c r="DW13" s="16">
        <f t="shared" si="4"/>
        <v>1.0349999999999999E-3</v>
      </c>
      <c r="DX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5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6">
        <v>5.0000000000000001E-3</v>
      </c>
      <c r="DR14" s="279">
        <v>5.1000000000000004E-3</v>
      </c>
      <c r="DS14" s="6"/>
      <c r="DT14" s="6"/>
      <c r="DU14" s="6"/>
      <c r="DV14" s="16">
        <f t="shared" si="3"/>
        <v>-1.4200000000000001E-2</v>
      </c>
      <c r="DW14" s="16">
        <f t="shared" si="4"/>
        <v>7.9000000000000023E-4</v>
      </c>
      <c r="DX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5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6">
        <v>-2.7000000000000001E-3</v>
      </c>
      <c r="DR15" s="279">
        <v>4.7000000000000002E-3</v>
      </c>
      <c r="DS15" s="6"/>
      <c r="DT15" s="6"/>
      <c r="DU15" s="6"/>
      <c r="DV15" s="16">
        <f t="shared" si="3"/>
        <v>-6.1999999999999998E-3</v>
      </c>
      <c r="DW15" s="16">
        <f t="shared" si="4"/>
        <v>1.7000000000000004E-4</v>
      </c>
      <c r="DX15" s="16">
        <f t="shared" si="5"/>
        <v>6.4000000000000003E-3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7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2.8999999999999998E-3</v>
      </c>
      <c r="DR16" s="20">
        <f>SUM(DR2,DR10:DR15)</f>
        <v>2.0299999999999999E-2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1.4580645161290319E-3</v>
      </c>
      <c r="DX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5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6">
        <v>5.8999999999999999E-3</v>
      </c>
      <c r="DR17" s="279">
        <v>-9.2999999999999992E-3</v>
      </c>
      <c r="DS17" s="6"/>
      <c r="DT17" s="6"/>
      <c r="DU17" s="6"/>
      <c r="DV17" s="22">
        <f t="shared" si="3"/>
        <v>-9.2999999999999992E-3</v>
      </c>
      <c r="DW17" s="22">
        <f t="shared" si="4"/>
        <v>9.7999999999999997E-4</v>
      </c>
      <c r="DX17" s="22">
        <f t="shared" si="5"/>
        <v>1.12E-2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5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6">
        <v>8.2000000000000007E-3</v>
      </c>
      <c r="DR18" s="279">
        <v>-2.5999999999999999E-3</v>
      </c>
      <c r="DS18" s="6"/>
      <c r="DT18" s="6"/>
      <c r="DU18" s="6"/>
      <c r="DV18" s="22">
        <f t="shared" si="3"/>
        <v>-7.7999999999999996E-3</v>
      </c>
      <c r="DW18" s="22">
        <f t="shared" si="4"/>
        <v>1.8550000000000001E-3</v>
      </c>
      <c r="DX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5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6">
        <v>1.11E-2</v>
      </c>
      <c r="DR19" s="279">
        <v>-5.9999999999999995E-4</v>
      </c>
      <c r="DS19" s="6"/>
      <c r="DT19" s="6"/>
      <c r="DU19" s="6"/>
      <c r="DV19" s="22">
        <f t="shared" si="3"/>
        <v>-7.1999999999999998E-3</v>
      </c>
      <c r="DW19" s="22">
        <f t="shared" si="4"/>
        <v>1.9549999999999997E-3</v>
      </c>
      <c r="DX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5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6">
        <v>1.0800000000000001E-2</v>
      </c>
      <c r="DR20" s="279">
        <v>0</v>
      </c>
      <c r="DS20" s="6"/>
      <c r="DT20" s="6"/>
      <c r="DU20" s="6"/>
      <c r="DV20" s="22">
        <f t="shared" si="3"/>
        <v>-1.2200000000000001E-2</v>
      </c>
      <c r="DW20" s="22">
        <f t="shared" si="4"/>
        <v>1.32E-3</v>
      </c>
      <c r="DX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5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6">
        <v>3.2000000000000002E-3</v>
      </c>
      <c r="DR21" s="279">
        <v>1E-4</v>
      </c>
      <c r="DS21" s="6"/>
      <c r="DT21" s="6"/>
      <c r="DU21" s="6"/>
      <c r="DV21" s="22">
        <f t="shared" si="3"/>
        <v>-4.8999999999999998E-3</v>
      </c>
      <c r="DW21" s="22">
        <f t="shared" si="4"/>
        <v>1.175E-3</v>
      </c>
      <c r="DX21" s="22">
        <f t="shared" si="5"/>
        <v>1.04E-2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8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4.9200000000000001E-2</v>
      </c>
      <c r="DR22" s="25">
        <f>SUM(DR3, -DR10,DR17:DR21)</f>
        <v>-1.8099999999999998E-2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5.6225806451612901E-3</v>
      </c>
      <c r="DX22" s="22">
        <f t="shared" si="5"/>
        <v>6.9399999999999989E-2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5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6">
        <v>2.5999999999999999E-3</v>
      </c>
      <c r="DR23" s="279">
        <v>7.1000000000000004E-3</v>
      </c>
      <c r="DS23" s="6"/>
      <c r="DT23" s="6"/>
      <c r="DU23" s="6"/>
      <c r="DV23" s="26">
        <f t="shared" si="3"/>
        <v>-3.5000000000000001E-3</v>
      </c>
      <c r="DW23" s="26">
        <f t="shared" si="4"/>
        <v>1.1750000000000003E-3</v>
      </c>
      <c r="DX23" s="26">
        <f t="shared" si="5"/>
        <v>7.1000000000000004E-3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5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6">
        <v>-4.5999999999999999E-3</v>
      </c>
      <c r="DR24" s="279">
        <v>-8.0999999999999996E-3</v>
      </c>
      <c r="DS24" s="6"/>
      <c r="DT24" s="6"/>
      <c r="DU24" s="6"/>
      <c r="DV24" s="26">
        <f t="shared" si="3"/>
        <v>-1.44E-2</v>
      </c>
      <c r="DW24" s="26">
        <f t="shared" si="4"/>
        <v>-7.5000000000000002E-4</v>
      </c>
      <c r="DX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5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6">
        <v>-4.8999999999999998E-3</v>
      </c>
      <c r="DR25" s="279">
        <v>-8.8999999999999999E-3</v>
      </c>
      <c r="DS25" s="6"/>
      <c r="DT25" s="6"/>
      <c r="DU25" s="6"/>
      <c r="DV25" s="26">
        <f t="shared" si="3"/>
        <v>-1.5100000000000001E-2</v>
      </c>
      <c r="DW25" s="26">
        <f t="shared" si="4"/>
        <v>-4.2500000000000014E-4</v>
      </c>
      <c r="DX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5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6">
        <v>2.5000000000000001E-3</v>
      </c>
      <c r="DR26" s="279">
        <v>-9.1999999999999998E-3</v>
      </c>
      <c r="DS26" s="6"/>
      <c r="DT26" s="6"/>
      <c r="DU26" s="6"/>
      <c r="DV26" s="26">
        <f t="shared" si="3"/>
        <v>-9.1999999999999998E-3</v>
      </c>
      <c r="DW26" s="26">
        <f t="shared" si="4"/>
        <v>-1.599999999999999E-4</v>
      </c>
      <c r="DX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9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2.0999999999999999E-3</v>
      </c>
      <c r="DR27" s="29">
        <f t="shared" si="53"/>
        <v>5.4799999999999995E-2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8.4516129032258019E-4</v>
      </c>
      <c r="DX27" s="26">
        <f t="shared" si="5"/>
        <v>5.4799999999999995E-2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5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6">
        <v>-1.9E-3</v>
      </c>
      <c r="DR28" s="279">
        <v>-8.0000000000000004E-4</v>
      </c>
      <c r="DS28" s="6"/>
      <c r="DT28" s="6"/>
      <c r="DU28" s="6"/>
      <c r="DV28" s="31">
        <f t="shared" si="3"/>
        <v>-1.66E-2</v>
      </c>
      <c r="DW28" s="31">
        <f t="shared" si="4"/>
        <v>2.8499999999999999E-4</v>
      </c>
      <c r="DX28" s="31">
        <f t="shared" si="5"/>
        <v>9.9000000000000008E-3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5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6">
        <v>0</v>
      </c>
      <c r="DR29" s="279">
        <v>1.9E-3</v>
      </c>
      <c r="DS29" s="6"/>
      <c r="DT29" s="6"/>
      <c r="DU29" s="6"/>
      <c r="DV29" s="31">
        <f t="shared" si="3"/>
        <v>-9.5999999999999992E-3</v>
      </c>
      <c r="DW29" s="31">
        <f t="shared" si="4"/>
        <v>-1.9999999999999954E-5</v>
      </c>
      <c r="DX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5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6">
        <v>-7.3000000000000001E-3</v>
      </c>
      <c r="DR30" s="279">
        <v>1.1000000000000001E-3</v>
      </c>
      <c r="DS30" s="6"/>
      <c r="DT30" s="6"/>
      <c r="DU30" s="6"/>
      <c r="DV30" s="31">
        <f t="shared" si="3"/>
        <v>-1.0699999999999999E-2</v>
      </c>
      <c r="DW30" s="31">
        <f t="shared" si="4"/>
        <v>-4.9499999999999989E-4</v>
      </c>
      <c r="DX30" s="31">
        <f t="shared" si="5"/>
        <v>1.04E-2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90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-3.61E-2</v>
      </c>
      <c r="DR31" s="34">
        <f>SUM(DR6, -DR13, -DR19,DR24,DR28:DR30)</f>
        <v>-8.4999999999999989E-3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-3.0225806451612907E-3</v>
      </c>
      <c r="DX31" s="31">
        <f t="shared" si="5"/>
        <v>3.8600000000000002E-2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5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6">
        <v>-2.2000000000000001E-3</v>
      </c>
      <c r="DR32" s="279">
        <v>-1.9E-3</v>
      </c>
      <c r="DS32" s="6"/>
      <c r="DT32" s="6"/>
      <c r="DU32" s="6"/>
      <c r="DV32" s="35">
        <f t="shared" si="3"/>
        <v>-1.7399999999999999E-2</v>
      </c>
      <c r="DW32" s="35">
        <f t="shared" si="4"/>
        <v>6.7999999999999994E-4</v>
      </c>
      <c r="DX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5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6">
        <v>-7.7000000000000002E-3</v>
      </c>
      <c r="DR33" s="279">
        <v>2.0000000000000001E-4</v>
      </c>
      <c r="DS33" s="6"/>
      <c r="DT33" s="6"/>
      <c r="DU33" s="6"/>
      <c r="DV33" s="35">
        <f t="shared" si="3"/>
        <v>-1.09E-2</v>
      </c>
      <c r="DW33" s="35">
        <f t="shared" si="4"/>
        <v>-1.6499999999999997E-4</v>
      </c>
      <c r="DX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1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-3.6600000000000001E-2</v>
      </c>
      <c r="DR34" s="38">
        <f>SUM(DR7, -DR14, -DR20,DR25, -DR29,DR32:DR33)</f>
        <v>-1.8100000000000002E-2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-1.4387096774193555E-3</v>
      </c>
      <c r="DX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5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6">
        <v>5.1000000000000004E-3</v>
      </c>
      <c r="DR35" s="279">
        <v>-2.5999999999999999E-3</v>
      </c>
      <c r="DS35" s="6"/>
      <c r="DT35" s="6"/>
      <c r="DU35" s="6"/>
      <c r="DV35" s="41">
        <f t="shared" si="3"/>
        <v>-8.3000000000000001E-3</v>
      </c>
      <c r="DW35" s="41">
        <f t="shared" si="4"/>
        <v>8.0999999999999996E-4</v>
      </c>
      <c r="DX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2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2.3199999999999998E-2</v>
      </c>
      <c r="DR36" s="44">
        <f t="shared" si="94"/>
        <v>-1.8999999999999996E-2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-1.903225806451613E-4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3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-1.8000000000000002E-2</v>
      </c>
      <c r="DR37" s="47">
        <f t="shared" si="109"/>
        <v>2.9999999999999905E-4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-4.3064516129032258E-3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1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22">
        <v>0.32469999999999999</v>
      </c>
      <c r="DR39" s="15"/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2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41">
        <v>0.17330000000000001</v>
      </c>
      <c r="DR40" s="6"/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4.1517857142857144E-4</v>
      </c>
      <c r="DX40" s="52">
        <f>MAX(DX2:DX8,DX10:DX15,DX17:DX21,DX23:DX26,DX28:DX30,DX32:DX33,DX35)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8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Q41" s="35">
        <v>8.0299999999999996E-2</v>
      </c>
      <c r="DR41" s="6"/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90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31">
        <v>7.1199999999999999E-2</v>
      </c>
      <c r="DR42" s="6"/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7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s="16">
        <v>-6.5299999999999997E-2</v>
      </c>
      <c r="DR43" s="6"/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9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7">
        <v>-7.1300000000000002E-2</v>
      </c>
      <c r="DR44" s="6"/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6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48">
        <v>-0.24329999999999999</v>
      </c>
      <c r="DR45" s="6"/>
      <c r="DS45" s="6"/>
      <c r="DT45" s="6"/>
      <c r="DU45" s="6"/>
      <c r="DV45" s="35" t="s">
        <v>69</v>
      </c>
      <c r="DW45" s="55" t="s">
        <v>75</v>
      </c>
      <c r="DX45" s="35" t="s">
        <v>104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0">
        <v>-5.2699999999999997E-2</v>
      </c>
      <c r="AG46" s="300">
        <v>-7.0300000000000001E-2</v>
      </c>
      <c r="AH46" s="301">
        <v>-7.5499999999999998E-2</v>
      </c>
      <c r="AI46" s="10"/>
      <c r="AJ46" s="10" t="s">
        <v>62</v>
      </c>
      <c r="AK46" s="302">
        <v>-5.8299999999999998E-2</v>
      </c>
      <c r="AL46" s="300">
        <v>-5.91E-2</v>
      </c>
      <c r="AM46" s="302">
        <v>-9.0399999999999994E-2</v>
      </c>
      <c r="AN46" s="301">
        <v>-9.8599999999999993E-2</v>
      </c>
      <c r="AO46" s="301">
        <v>-0.10970000000000001</v>
      </c>
      <c r="AP46" s="10"/>
      <c r="AQ46" s="10" t="s">
        <v>62</v>
      </c>
      <c r="AR46" s="301">
        <v>-9.1700000000000004E-2</v>
      </c>
      <c r="AS46" s="301">
        <v>-0.13059999999999999</v>
      </c>
      <c r="AT46" s="301">
        <v>-0.1368</v>
      </c>
      <c r="AU46" s="301">
        <v>-0.17</v>
      </c>
      <c r="AV46" s="301">
        <v>-0.1593</v>
      </c>
      <c r="AW46" s="10"/>
      <c r="AX46" s="10" t="s">
        <v>62</v>
      </c>
      <c r="AY46" s="301">
        <v>-0.17</v>
      </c>
      <c r="AZ46" s="301">
        <v>-0.1714</v>
      </c>
      <c r="BA46" s="301">
        <v>-0.1726</v>
      </c>
      <c r="BB46" s="301">
        <v>-0.16420000000000001</v>
      </c>
      <c r="BC46" s="301">
        <v>-0.1958</v>
      </c>
      <c r="BD46" s="10"/>
      <c r="BE46" s="10" t="s">
        <v>62</v>
      </c>
      <c r="BF46" s="301">
        <v>-0.1802</v>
      </c>
      <c r="BG46" s="301">
        <v>-0.19239999999999999</v>
      </c>
      <c r="BH46" s="301">
        <v>-0.23169999999999999</v>
      </c>
      <c r="BI46" s="301">
        <v>-0.24099999999999999</v>
      </c>
      <c r="BJ46" s="63" t="s">
        <v>86</v>
      </c>
      <c r="BK46" s="63" t="s">
        <v>76</v>
      </c>
      <c r="BL46" s="63" t="s">
        <v>86</v>
      </c>
      <c r="CQ46" s="301">
        <v>-0.23619999999999999</v>
      </c>
      <c r="CR46" s="10" t="s">
        <v>62</v>
      </c>
      <c r="CS46" s="10"/>
      <c r="CT46" s="303">
        <v>-0.24030000000000001</v>
      </c>
      <c r="CU46" s="301">
        <v>-0.24679999999999999</v>
      </c>
      <c r="CV46" s="301">
        <v>-0.21879999999999999</v>
      </c>
      <c r="CW46" s="301">
        <v>-0.21049999999999999</v>
      </c>
      <c r="CX46" s="93">
        <v>-0.1956</v>
      </c>
      <c r="CY46" s="10"/>
      <c r="CZ46" s="10" t="s">
        <v>62</v>
      </c>
      <c r="DA46" s="93">
        <v>-0.1991</v>
      </c>
      <c r="DB46" s="93">
        <v>-0.23480000000000001</v>
      </c>
      <c r="DC46" s="93">
        <v>-0.24640000000000001</v>
      </c>
      <c r="DD46" s="93">
        <v>-0.2276</v>
      </c>
      <c r="DE46" s="93">
        <v>-0.24679999999999999</v>
      </c>
      <c r="DF46" s="10"/>
      <c r="DG46" s="10" t="s">
        <v>62</v>
      </c>
      <c r="DH46" s="93">
        <v>-0.24179999999999999</v>
      </c>
      <c r="DI46" s="93">
        <v>-0.24610000000000001</v>
      </c>
      <c r="DJ46" s="93">
        <v>-0.24049999999999999</v>
      </c>
      <c r="DK46" s="93">
        <v>-0.223</v>
      </c>
      <c r="DL46" s="93">
        <v>-0.2394</v>
      </c>
      <c r="DM46" s="10"/>
      <c r="DN46" s="10" t="s">
        <v>62</v>
      </c>
      <c r="DO46" s="93">
        <v>-0.2515</v>
      </c>
      <c r="DP46" s="93">
        <v>-0.2717</v>
      </c>
      <c r="DQ46" s="93">
        <v>-0.26960000000000001</v>
      </c>
      <c r="DR46" s="10" t="s">
        <v>62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9"/>
      <c r="BY48" s="253"/>
      <c r="BZ48" s="70">
        <v>43136</v>
      </c>
      <c r="CA48" s="255"/>
      <c r="CB48" s="253"/>
      <c r="CC48" s="70">
        <v>43137</v>
      </c>
      <c r="CD48" s="304"/>
      <c r="CE48" s="253"/>
      <c r="CF48" s="70">
        <v>43138</v>
      </c>
      <c r="CG48" s="254"/>
      <c r="CH48" s="253"/>
      <c r="CI48" s="70">
        <v>43139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276"/>
      <c r="DG48" s="78">
        <v>43151</v>
      </c>
      <c r="DH48" s="277"/>
      <c r="DI48" s="276"/>
      <c r="DJ48" s="78">
        <v>43152</v>
      </c>
      <c r="DK48" s="277"/>
      <c r="DL48" s="306"/>
      <c r="DM48" s="78">
        <v>43153</v>
      </c>
      <c r="DN48" s="306"/>
      <c r="DO48" s="249"/>
      <c r="DP48" s="65">
        <v>43156</v>
      </c>
      <c r="DQ48" s="251"/>
      <c r="DR48" s="249"/>
      <c r="DS48" s="65">
        <v>43157</v>
      </c>
      <c r="DT48" s="251"/>
      <c r="DU48" s="249"/>
      <c r="DV48" s="65">
        <v>43158</v>
      </c>
      <c r="DW48" s="251"/>
      <c r="DX48" s="67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126" t="s">
        <v>78</v>
      </c>
      <c r="DG49" s="56" t="s">
        <v>79</v>
      </c>
      <c r="DH49" s="127" t="s">
        <v>80</v>
      </c>
      <c r="DI49" s="126" t="s">
        <v>78</v>
      </c>
      <c r="DJ49" s="56" t="s">
        <v>79</v>
      </c>
      <c r="DK49" s="127" t="s">
        <v>80</v>
      </c>
      <c r="DL49" s="267" t="s">
        <v>78</v>
      </c>
      <c r="DM49" s="56" t="s">
        <v>79</v>
      </c>
      <c r="DN49" s="266" t="s">
        <v>80</v>
      </c>
      <c r="DO49" s="126" t="s">
        <v>78</v>
      </c>
      <c r="DP49" s="56" t="s">
        <v>79</v>
      </c>
      <c r="DQ49" s="127" t="s">
        <v>80</v>
      </c>
      <c r="DR49" s="126" t="s">
        <v>78</v>
      </c>
      <c r="DS49" s="56" t="s">
        <v>79</v>
      </c>
      <c r="DT49" s="127" t="s">
        <v>80</v>
      </c>
      <c r="DU49" s="126" t="s">
        <v>78</v>
      </c>
      <c r="DV49" s="56" t="s">
        <v>79</v>
      </c>
      <c r="DW49" s="127" t="s">
        <v>80</v>
      </c>
      <c r="DX49" s="267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28" t="s">
        <v>81</v>
      </c>
      <c r="DG50" s="55" t="s">
        <v>82</v>
      </c>
      <c r="DH50" s="129" t="s">
        <v>83</v>
      </c>
      <c r="DI50" s="128" t="s">
        <v>81</v>
      </c>
      <c r="DJ50" s="55" t="s">
        <v>82</v>
      </c>
      <c r="DK50" s="129" t="s">
        <v>83</v>
      </c>
      <c r="DL50" s="105" t="s">
        <v>81</v>
      </c>
      <c r="DM50" s="55" t="s">
        <v>82</v>
      </c>
      <c r="DN50" s="98" t="s">
        <v>83</v>
      </c>
      <c r="DO50" s="128" t="s">
        <v>81</v>
      </c>
      <c r="DP50" s="55" t="s">
        <v>82</v>
      </c>
      <c r="DQ50" s="129" t="s">
        <v>83</v>
      </c>
      <c r="DR50" s="128" t="s">
        <v>81</v>
      </c>
      <c r="DS50" s="55" t="s">
        <v>82</v>
      </c>
      <c r="DT50" s="129" t="s">
        <v>83</v>
      </c>
      <c r="DU50" s="128" t="s">
        <v>81</v>
      </c>
      <c r="DV50" s="55" t="s">
        <v>82</v>
      </c>
      <c r="DW50" s="129" t="s">
        <v>83</v>
      </c>
      <c r="DX50" s="10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35">
        <v>0.18709999999999999</v>
      </c>
      <c r="DG51" s="41">
        <v>0.18149999999999999</v>
      </c>
      <c r="DH51" s="91">
        <v>0.18509999999999999</v>
      </c>
      <c r="DI51" s="135">
        <v>0.19289999999999999</v>
      </c>
      <c r="DJ51" s="22">
        <v>0.2109</v>
      </c>
      <c r="DK51" s="88">
        <v>0.19670000000000001</v>
      </c>
      <c r="DL51" s="113">
        <v>0.1953</v>
      </c>
      <c r="DM51" s="41">
        <v>0.18659999999999999</v>
      </c>
      <c r="DN51" s="324">
        <v>0.2069</v>
      </c>
      <c r="DO51" s="346"/>
      <c r="DP51" s="22">
        <v>0.19239999999999999</v>
      </c>
      <c r="DQ51" s="88">
        <v>0.20610000000000001</v>
      </c>
      <c r="DR51" s="135">
        <v>0.23719999999999999</v>
      </c>
      <c r="DS51" s="22">
        <v>0.26600000000000001</v>
      </c>
      <c r="DT51" s="88">
        <v>0.27550000000000002</v>
      </c>
      <c r="DU51" s="135">
        <v>0.2787</v>
      </c>
      <c r="DV51" s="22">
        <v>0.32079999999999997</v>
      </c>
      <c r="DW51" s="88">
        <v>0.32469999999999999</v>
      </c>
      <c r="DX51" s="113">
        <v>0.30640000000000001</v>
      </c>
      <c r="DY51" s="22">
        <v>0.30659999999999998</v>
      </c>
      <c r="DZ51" s="22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30">
        <v>0.17780000000000001</v>
      </c>
      <c r="DG52" s="22">
        <v>0.1767</v>
      </c>
      <c r="DH52" s="88">
        <v>0.1847</v>
      </c>
      <c r="DI52" s="130">
        <v>0.1903</v>
      </c>
      <c r="DJ52" s="41">
        <v>0.19589999999999999</v>
      </c>
      <c r="DK52" s="91">
        <v>0.1774</v>
      </c>
      <c r="DL52" s="107">
        <v>0.1797</v>
      </c>
      <c r="DM52" s="22">
        <v>0.17019999999999999</v>
      </c>
      <c r="DN52" s="311">
        <v>0.18679999999999999</v>
      </c>
      <c r="DO52" s="346"/>
      <c r="DP52" s="41">
        <v>0.18679999999999999</v>
      </c>
      <c r="DQ52" s="91">
        <v>0.16389999999999999</v>
      </c>
      <c r="DR52" s="130">
        <v>0.14949999999999999</v>
      </c>
      <c r="DS52" s="41">
        <v>0.14069999999999999</v>
      </c>
      <c r="DT52" s="91">
        <v>0.15010000000000001</v>
      </c>
      <c r="DU52" s="130">
        <v>0.1482</v>
      </c>
      <c r="DV52" s="41">
        <v>0.16089999999999999</v>
      </c>
      <c r="DW52" s="91">
        <v>0.17330000000000001</v>
      </c>
      <c r="DX52" s="107">
        <v>0.16009999999999999</v>
      </c>
      <c r="DY52" s="41">
        <v>0.15429999999999999</v>
      </c>
      <c r="DZ52" s="41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38">
        <v>0.1114</v>
      </c>
      <c r="DG53" s="35">
        <v>0.1133</v>
      </c>
      <c r="DH53" s="92">
        <v>0.1101</v>
      </c>
      <c r="DI53" s="138">
        <v>7.2999999999999995E-2</v>
      </c>
      <c r="DJ53" s="35">
        <v>6.4600000000000005E-2</v>
      </c>
      <c r="DK53" s="90">
        <v>6.3200000000000006E-2</v>
      </c>
      <c r="DL53" s="111">
        <v>7.2800000000000004E-2</v>
      </c>
      <c r="DM53" s="31">
        <v>7.6799999999999993E-2</v>
      </c>
      <c r="DN53" s="325">
        <v>9.5699999999999993E-2</v>
      </c>
      <c r="DO53" s="346"/>
      <c r="DP53" s="35">
        <v>0.13170000000000001</v>
      </c>
      <c r="DQ53" s="90">
        <v>0.1326</v>
      </c>
      <c r="DR53" s="138">
        <v>0.1278</v>
      </c>
      <c r="DS53" s="35">
        <v>0.12280000000000001</v>
      </c>
      <c r="DT53" s="90">
        <v>0.1169</v>
      </c>
      <c r="DU53" s="138">
        <v>0.1179</v>
      </c>
      <c r="DV53" s="35">
        <v>8.4000000000000005E-2</v>
      </c>
      <c r="DW53" s="90">
        <v>8.0299999999999996E-2</v>
      </c>
      <c r="DX53" s="112">
        <v>7.1800000000000003E-2</v>
      </c>
      <c r="DY53" s="31">
        <v>6.2700000000000006E-2</v>
      </c>
      <c r="DZ53" s="31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36">
        <v>0.11020000000000001</v>
      </c>
      <c r="DG54" s="31">
        <v>0.1053</v>
      </c>
      <c r="DH54" s="90">
        <v>0.1014</v>
      </c>
      <c r="DI54" s="136">
        <v>7.1300000000000002E-2</v>
      </c>
      <c r="DJ54" s="31">
        <v>5.6399999999999999E-2</v>
      </c>
      <c r="DK54" s="92">
        <v>5.1200000000000002E-2</v>
      </c>
      <c r="DL54" s="112">
        <v>4.7500000000000001E-2</v>
      </c>
      <c r="DM54" s="35">
        <v>7.0099999999999996E-2</v>
      </c>
      <c r="DN54" s="326">
        <v>7.2499999999999995E-2</v>
      </c>
      <c r="DO54" s="346"/>
      <c r="DP54" s="31">
        <v>0.1052</v>
      </c>
      <c r="DQ54" s="92">
        <v>0.1111</v>
      </c>
      <c r="DR54" s="136">
        <v>9.6100000000000005E-2</v>
      </c>
      <c r="DS54" s="31">
        <v>8.6599999999999996E-2</v>
      </c>
      <c r="DT54" s="92">
        <v>0.10730000000000001</v>
      </c>
      <c r="DU54" s="136">
        <v>0.1027</v>
      </c>
      <c r="DV54" s="31">
        <v>7.0199999999999999E-2</v>
      </c>
      <c r="DW54" s="92">
        <v>7.1199999999999999E-2</v>
      </c>
      <c r="DX54" s="111">
        <v>6.3600000000000004E-2</v>
      </c>
      <c r="DY54" s="35">
        <v>6.2199999999999998E-2</v>
      </c>
      <c r="DZ54" s="35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34">
        <v>-5.4100000000000002E-2</v>
      </c>
      <c r="DG55" s="7">
        <v>-5.4699999999999999E-2</v>
      </c>
      <c r="DH55" s="89">
        <v>-5.2400000000000002E-2</v>
      </c>
      <c r="DI55" s="134">
        <v>-3.8899999999999997E-2</v>
      </c>
      <c r="DJ55" s="7">
        <v>-4.48E-2</v>
      </c>
      <c r="DK55" s="89">
        <v>-0.03</v>
      </c>
      <c r="DL55" s="108">
        <v>-3.4299999999999997E-2</v>
      </c>
      <c r="DM55" s="7">
        <v>-2.9100000000000001E-2</v>
      </c>
      <c r="DN55" s="309">
        <v>-0.05</v>
      </c>
      <c r="DO55" s="346"/>
      <c r="DP55" s="7">
        <v>-6.8599999999999994E-2</v>
      </c>
      <c r="DQ55" s="89">
        <v>-5.9799999999999999E-2</v>
      </c>
      <c r="DR55" s="134">
        <v>-6.3299999999999995E-2</v>
      </c>
      <c r="DS55" s="7">
        <v>-6.4799999999999996E-2</v>
      </c>
      <c r="DT55" s="137">
        <v>-6.8199999999999997E-2</v>
      </c>
      <c r="DU55" s="132">
        <v>-7.46E-2</v>
      </c>
      <c r="DV55" s="16">
        <v>-7.0099999999999996E-2</v>
      </c>
      <c r="DW55" s="137">
        <v>-6.5299999999999997E-2</v>
      </c>
      <c r="DX55" s="110">
        <v>-5.7200000000000001E-2</v>
      </c>
      <c r="DY55" s="16">
        <v>-4.4999999999999998E-2</v>
      </c>
      <c r="DZ55" s="16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32">
        <v>-7.46E-2</v>
      </c>
      <c r="DG56" s="16">
        <v>-7.5200000000000003E-2</v>
      </c>
      <c r="DH56" s="137">
        <v>-7.7299999999999994E-2</v>
      </c>
      <c r="DI56" s="132">
        <v>-6.3799999999999996E-2</v>
      </c>
      <c r="DJ56" s="16">
        <v>-5.6899999999999999E-2</v>
      </c>
      <c r="DK56" s="137">
        <v>-5.7200000000000001E-2</v>
      </c>
      <c r="DL56" s="110">
        <v>-5.0599999999999999E-2</v>
      </c>
      <c r="DM56" s="16">
        <v>-5.7700000000000001E-2</v>
      </c>
      <c r="DN56" s="308">
        <v>-7.7799999999999994E-2</v>
      </c>
      <c r="DO56" s="346"/>
      <c r="DP56" s="16">
        <v>-7.4999999999999997E-2</v>
      </c>
      <c r="DQ56" s="137">
        <v>-6.7699999999999996E-2</v>
      </c>
      <c r="DR56" s="132">
        <v>-7.0499999999999993E-2</v>
      </c>
      <c r="DS56" s="16">
        <v>-6.59E-2</v>
      </c>
      <c r="DT56" s="89">
        <v>-8.4599999999999995E-2</v>
      </c>
      <c r="DU56" s="134">
        <v>-8.72E-2</v>
      </c>
      <c r="DV56" s="7">
        <v>-8.7499999999999994E-2</v>
      </c>
      <c r="DW56" s="89">
        <v>-7.1300000000000002E-2</v>
      </c>
      <c r="DX56" s="108">
        <v>-7.2999999999999995E-2</v>
      </c>
      <c r="DY56" s="7">
        <v>-8.3000000000000004E-2</v>
      </c>
      <c r="DZ56" s="7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31">
        <v>-0.21329999999999999</v>
      </c>
      <c r="DG57" s="48">
        <v>-0.20630000000000001</v>
      </c>
      <c r="DH57" s="86">
        <v>-0.21110000000000001</v>
      </c>
      <c r="DI57" s="131">
        <v>-0.1933</v>
      </c>
      <c r="DJ57" s="48">
        <v>-0.19409999999999999</v>
      </c>
      <c r="DK57" s="86">
        <v>-0.17829999999999999</v>
      </c>
      <c r="DL57" s="106">
        <v>-0.1862</v>
      </c>
      <c r="DM57" s="48">
        <v>-0.19139999999999999</v>
      </c>
      <c r="DN57" s="327">
        <v>-0.19470000000000001</v>
      </c>
      <c r="DO57" s="346"/>
      <c r="DP57" s="48">
        <v>-0.22020000000000001</v>
      </c>
      <c r="DQ57" s="86">
        <v>-0.23469999999999999</v>
      </c>
      <c r="DR57" s="131">
        <v>-0.22209999999999999</v>
      </c>
      <c r="DS57" s="48">
        <v>-0.2271</v>
      </c>
      <c r="DT57" s="86">
        <v>-0.2253</v>
      </c>
      <c r="DU57" s="131">
        <v>-0.21529999999999999</v>
      </c>
      <c r="DV57" s="48">
        <v>-0.22559999999999999</v>
      </c>
      <c r="DW57" s="86">
        <v>-0.24329999999999999</v>
      </c>
      <c r="DX57" s="106">
        <v>-0.23169999999999999</v>
      </c>
      <c r="DY57" s="93">
        <v>-0.21479999999999999</v>
      </c>
      <c r="DZ57" s="93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33">
        <v>-0.2445</v>
      </c>
      <c r="DG58" s="93">
        <v>-0.24060000000000001</v>
      </c>
      <c r="DH58" s="87">
        <v>-0.24049999999999999</v>
      </c>
      <c r="DI58" s="133">
        <v>-0.23150000000000001</v>
      </c>
      <c r="DJ58" s="93">
        <v>-0.23200000000000001</v>
      </c>
      <c r="DK58" s="87">
        <v>-0.223</v>
      </c>
      <c r="DL58" s="109">
        <v>-0.22420000000000001</v>
      </c>
      <c r="DM58" s="93">
        <v>-0.22550000000000001</v>
      </c>
      <c r="DN58" s="312">
        <v>-0.2394</v>
      </c>
      <c r="DO58" s="346"/>
      <c r="DP58" s="93">
        <v>-0.25230000000000002</v>
      </c>
      <c r="DQ58" s="87">
        <v>-0.2515</v>
      </c>
      <c r="DR58" s="133">
        <v>-0.25469999999999998</v>
      </c>
      <c r="DS58" s="93">
        <v>-0.25829999999999997</v>
      </c>
      <c r="DT58" s="87">
        <v>-0.2717</v>
      </c>
      <c r="DU58" s="133">
        <v>-0.27039999999999997</v>
      </c>
      <c r="DV58" s="93">
        <v>-0.25269999999999998</v>
      </c>
      <c r="DW58" s="87">
        <v>-0.26960000000000001</v>
      </c>
      <c r="DX58" s="109">
        <v>-0.24</v>
      </c>
      <c r="DY58" s="48">
        <v>-0.24299999999999999</v>
      </c>
      <c r="DZ58" s="48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84">
        <v>0.98</v>
      </c>
      <c r="DG59" s="57">
        <v>-1.94</v>
      </c>
      <c r="DH59" s="85">
        <v>0.9</v>
      </c>
      <c r="DI59" s="84">
        <v>-10.76</v>
      </c>
      <c r="DJ59" s="57">
        <v>0.06</v>
      </c>
      <c r="DK59" s="85">
        <v>-7.86</v>
      </c>
      <c r="DL59" s="114">
        <v>1.36</v>
      </c>
      <c r="DM59" s="57">
        <v>1.68</v>
      </c>
      <c r="DN59" s="100">
        <v>11.64</v>
      </c>
      <c r="DO59" s="323"/>
      <c r="DP59" s="57">
        <v>10.84</v>
      </c>
      <c r="DQ59" s="85">
        <v>-0.48</v>
      </c>
      <c r="DR59" s="84">
        <v>-0.62</v>
      </c>
      <c r="DS59" s="57">
        <v>1.1000000000000001</v>
      </c>
      <c r="DT59" s="85">
        <v>6.74</v>
      </c>
      <c r="DU59" s="84">
        <v>-0.46</v>
      </c>
      <c r="DV59" s="57">
        <v>-2.3199999999999998</v>
      </c>
      <c r="DW59" s="85">
        <v>2.72</v>
      </c>
      <c r="DX59" s="114">
        <v>-9.52</v>
      </c>
      <c r="DY59" s="57">
        <v>-3.22</v>
      </c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12">
        <v>1.8499999999999999E-2</v>
      </c>
      <c r="DG60" s="203">
        <v>7.0000000000000001E-3</v>
      </c>
      <c r="DH60" s="211">
        <v>8.0000000000000002E-3</v>
      </c>
      <c r="DI60" s="216">
        <v>1.78E-2</v>
      </c>
      <c r="DJ60" s="210">
        <v>1.7999999999999999E-2</v>
      </c>
      <c r="DK60" s="204">
        <v>1.5800000000000002E-2</v>
      </c>
      <c r="DL60" s="244">
        <v>2.1600000000000001E-2</v>
      </c>
      <c r="DM60" s="217">
        <v>2.2599999999999999E-2</v>
      </c>
      <c r="DN60" s="328">
        <v>2.5600000000000001E-2</v>
      </c>
      <c r="DO60" s="347"/>
      <c r="DP60" s="217">
        <v>3.5999999999999997E-2</v>
      </c>
      <c r="DQ60" s="211">
        <v>1.37E-2</v>
      </c>
      <c r="DR60" s="268">
        <v>3.1099999999999999E-2</v>
      </c>
      <c r="DS60" s="210">
        <v>2.8799999999999999E-2</v>
      </c>
      <c r="DT60" s="222">
        <v>2.07E-2</v>
      </c>
      <c r="DU60" s="216">
        <v>0.01</v>
      </c>
      <c r="DV60" s="210">
        <v>4.2099999999999999E-2</v>
      </c>
      <c r="DW60" s="221">
        <v>1.6199999999999999E-2</v>
      </c>
      <c r="DX60" s="242">
        <v>2.9600000000000001E-2</v>
      </c>
      <c r="DY60" s="242">
        <v>2.52E-2</v>
      </c>
      <c r="DZ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5">
        <v>-1.6799999999999999E-2</v>
      </c>
      <c r="DG61" s="210">
        <v>-1.04E-2</v>
      </c>
      <c r="DH61" s="223">
        <v>-1.1900000000000001E-2</v>
      </c>
      <c r="DI61" s="213">
        <v>-3.8800000000000001E-2</v>
      </c>
      <c r="DJ61" s="244">
        <v>-1.49E-2</v>
      </c>
      <c r="DK61" s="205">
        <v>-1.8499999999999999E-2</v>
      </c>
      <c r="DL61" s="217">
        <v>-1.5699999999999999E-2</v>
      </c>
      <c r="DM61" s="210">
        <v>-2.5100000000000001E-2</v>
      </c>
      <c r="DN61" s="329">
        <v>-2.0899999999999998E-2</v>
      </c>
      <c r="DO61" s="347"/>
      <c r="DP61" s="203">
        <v>-2.5499999999999998E-2</v>
      </c>
      <c r="DQ61" s="205">
        <v>-2.29E-2</v>
      </c>
      <c r="DR61" s="213">
        <v>-1.4999999999999999E-2</v>
      </c>
      <c r="DS61" s="244">
        <v>-9.4999999999999998E-3</v>
      </c>
      <c r="DT61" s="221">
        <v>-1.9800000000000002E-2</v>
      </c>
      <c r="DU61" s="275">
        <v>-6.4000000000000003E-3</v>
      </c>
      <c r="DV61" s="217">
        <v>-3.39E-2</v>
      </c>
      <c r="DW61" s="204">
        <v>-1.77E-2</v>
      </c>
      <c r="DX61" s="210">
        <v>-1.83E-2</v>
      </c>
      <c r="DY61" s="245">
        <v>-0.01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F62" s="139"/>
      <c r="DG62" s="140"/>
      <c r="DH62" s="205">
        <v>2.58E-2</v>
      </c>
      <c r="DI62" s="139"/>
      <c r="DJ62" s="140"/>
      <c r="DK62" s="204">
        <v>3.2800000000000003E-2</v>
      </c>
      <c r="DN62" s="328">
        <v>3.2500000000000001E-2</v>
      </c>
      <c r="DO62" s="139"/>
      <c r="DP62" s="140"/>
      <c r="DQ62" s="222">
        <v>3.8600000000000002E-2</v>
      </c>
      <c r="DR62" s="139"/>
      <c r="DS62" s="140"/>
      <c r="DT62" s="211">
        <v>6.9400000000000003E-2</v>
      </c>
      <c r="DU62" s="139"/>
      <c r="DV62" s="140"/>
      <c r="DW62" s="211">
        <v>4.9200000000000001E-2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s="139" t="s">
        <v>62</v>
      </c>
      <c r="DG63" s="140" t="s">
        <v>62</v>
      </c>
      <c r="DH63" s="223">
        <v>-2.6800000000000001E-2</v>
      </c>
      <c r="DI63" s="139" t="s">
        <v>62</v>
      </c>
      <c r="DJ63" s="140" t="s">
        <v>62</v>
      </c>
      <c r="DK63" s="222">
        <v>-5.8900000000000001E-2</v>
      </c>
      <c r="DL63" t="s">
        <v>62</v>
      </c>
      <c r="DM63" t="s">
        <v>62</v>
      </c>
      <c r="DN63" s="330">
        <v>-2.06E-2</v>
      </c>
      <c r="DO63" s="139" t="s">
        <v>62</v>
      </c>
      <c r="DP63" s="140" t="s">
        <v>62</v>
      </c>
      <c r="DQ63" s="205">
        <v>-4.2999999999999997E-2</v>
      </c>
      <c r="DR63" s="139" t="s">
        <v>62</v>
      </c>
      <c r="DS63" s="140" t="s">
        <v>62</v>
      </c>
      <c r="DT63" s="221">
        <v>-2.4799999999999999E-2</v>
      </c>
      <c r="DU63" s="139" t="s">
        <v>62</v>
      </c>
      <c r="DV63" s="140" t="s">
        <v>62</v>
      </c>
      <c r="DW63" s="223">
        <v>-3.6600000000000001E-2</v>
      </c>
      <c r="DX63" t="s">
        <v>62</v>
      </c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62">
        <v>1.3059000000000001</v>
      </c>
      <c r="DG64" s="258">
        <v>0.75870000000000004</v>
      </c>
      <c r="DH64" s="263">
        <v>0.75960000000000005</v>
      </c>
      <c r="DI64" s="262">
        <v>1.3059000000000001</v>
      </c>
      <c r="DJ64" s="258">
        <v>1.3088</v>
      </c>
      <c r="DK64" s="263">
        <v>1.3051999999999999</v>
      </c>
      <c r="DL64" s="258">
        <v>1.3043</v>
      </c>
      <c r="DM64" s="258">
        <v>0.75770000000000004</v>
      </c>
      <c r="DN64" s="331">
        <v>0.76149999999999995</v>
      </c>
      <c r="DO64" s="191"/>
      <c r="DP64" s="258">
        <v>1.3083</v>
      </c>
      <c r="DQ64" s="263">
        <v>1.3105</v>
      </c>
      <c r="DR64" s="262">
        <v>1.3161</v>
      </c>
      <c r="DS64" s="258">
        <v>1.3193999999999999</v>
      </c>
      <c r="DT64" s="263">
        <v>1.3251999999999999</v>
      </c>
      <c r="DU64" s="262">
        <v>1.3249</v>
      </c>
      <c r="DV64" s="258">
        <v>1.3285</v>
      </c>
      <c r="DW64" s="263">
        <v>1.3328</v>
      </c>
      <c r="DX64" s="258">
        <v>1.3250999999999999</v>
      </c>
      <c r="DY64" s="258">
        <v>147.34</v>
      </c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65" t="s">
        <v>51</v>
      </c>
      <c r="DG65" s="118" t="s">
        <v>60</v>
      </c>
      <c r="DH65" s="178" t="s">
        <v>60</v>
      </c>
      <c r="DI65" s="165" t="s">
        <v>51</v>
      </c>
      <c r="DJ65" s="189" t="s">
        <v>51</v>
      </c>
      <c r="DK65" s="200" t="s">
        <v>51</v>
      </c>
      <c r="DL65" s="189" t="s">
        <v>51</v>
      </c>
      <c r="DM65" s="118" t="s">
        <v>60</v>
      </c>
      <c r="DN65" s="332" t="s">
        <v>60</v>
      </c>
      <c r="DO65" s="348"/>
      <c r="DP65" s="189" t="s">
        <v>51</v>
      </c>
      <c r="DQ65" s="200" t="s">
        <v>51</v>
      </c>
      <c r="DR65" s="165" t="s">
        <v>51</v>
      </c>
      <c r="DS65" s="189" t="s">
        <v>51</v>
      </c>
      <c r="DT65" s="200" t="s">
        <v>51</v>
      </c>
      <c r="DU65" s="165" t="s">
        <v>51</v>
      </c>
      <c r="DV65" s="189" t="s">
        <v>51</v>
      </c>
      <c r="DW65" s="200" t="s">
        <v>51</v>
      </c>
      <c r="DX65" s="189" t="s">
        <v>51</v>
      </c>
      <c r="DY65" s="189" t="s">
        <v>52</v>
      </c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" si="137">SUM(CW51, -CW58)</f>
        <v>0.38749999999999996</v>
      </c>
      <c r="CX66" s="121">
        <f t="shared" ref="CX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" si="142">SUM(DD51, -DD58)</f>
        <v>0.4173</v>
      </c>
      <c r="DE66" s="180">
        <f>SUM(DE51, -DE58)</f>
        <v>0.43440000000000001</v>
      </c>
      <c r="DF66" s="147">
        <f>SUM(DF51, -DF58)</f>
        <v>0.43159999999999998</v>
      </c>
      <c r="DG66" s="121">
        <f>SUM(DG51, -DG58)</f>
        <v>0.42210000000000003</v>
      </c>
      <c r="DH66" s="180">
        <f>SUM(DH51, -DH58)</f>
        <v>0.42559999999999998</v>
      </c>
      <c r="DI66" s="147">
        <f>SUM(DI51, -DI58)</f>
        <v>0.4244</v>
      </c>
      <c r="DJ66" s="121">
        <f>SUM(DJ51, -DJ58)</f>
        <v>0.44290000000000002</v>
      </c>
      <c r="DK66" s="180">
        <f>SUM(DK51, -DK58)</f>
        <v>0.41970000000000002</v>
      </c>
      <c r="DL66" s="121">
        <f>SUM(DL51, -DL58)</f>
        <v>0.41949999999999998</v>
      </c>
      <c r="DM66" s="121">
        <f>SUM(DM51, -DM58)</f>
        <v>0.41210000000000002</v>
      </c>
      <c r="DN66" s="333">
        <f>SUM(DN51, -DN58)</f>
        <v>0.44630000000000003</v>
      </c>
      <c r="DO66" s="349">
        <f>SUM(DO51, -DO58,)</f>
        <v>0</v>
      </c>
      <c r="DP66" s="121">
        <f>SUM(DP51, -DP58)</f>
        <v>0.44469999999999998</v>
      </c>
      <c r="DQ66" s="180">
        <f>SUM(DQ51, -DQ58)</f>
        <v>0.45760000000000001</v>
      </c>
      <c r="DR66" s="147">
        <f>SUM(DR51, -DR58)</f>
        <v>0.4919</v>
      </c>
      <c r="DS66" s="121">
        <f>SUM(DS51, -DS58)</f>
        <v>0.52429999999999999</v>
      </c>
      <c r="DT66" s="180">
        <f>SUM(DT51, -DT58)</f>
        <v>0.54720000000000002</v>
      </c>
      <c r="DU66" s="147">
        <f>SUM(DU51, -DU58)</f>
        <v>0.54909999999999992</v>
      </c>
      <c r="DV66" s="121">
        <f>SUM(DV51, -DV58)</f>
        <v>0.5734999999999999</v>
      </c>
      <c r="DW66" s="180">
        <f>SUM(DW51, -DW58)</f>
        <v>0.59430000000000005</v>
      </c>
      <c r="DX66" s="121">
        <f>SUM(DX51, -DX58)</f>
        <v>0.5464</v>
      </c>
      <c r="DY66" s="116">
        <f>SUM(DY51, -DY58)</f>
        <v>0.54959999999999998</v>
      </c>
      <c r="DZ66" s="6">
        <f>SUM(DZ52, -DZ57)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43" t="s">
        <v>60</v>
      </c>
      <c r="DG67" s="189" t="s">
        <v>51</v>
      </c>
      <c r="DH67" s="200" t="s">
        <v>51</v>
      </c>
      <c r="DI67" s="143" t="s">
        <v>60</v>
      </c>
      <c r="DJ67" s="118" t="s">
        <v>60</v>
      </c>
      <c r="DK67" s="178" t="s">
        <v>60</v>
      </c>
      <c r="DL67" s="118" t="s">
        <v>60</v>
      </c>
      <c r="DM67" s="189" t="s">
        <v>51</v>
      </c>
      <c r="DN67" s="334" t="s">
        <v>51</v>
      </c>
      <c r="DO67" s="348"/>
      <c r="DP67" s="118" t="s">
        <v>60</v>
      </c>
      <c r="DQ67" s="200" t="s">
        <v>52</v>
      </c>
      <c r="DR67" s="165" t="s">
        <v>52</v>
      </c>
      <c r="DS67" s="189" t="s">
        <v>52</v>
      </c>
      <c r="DT67" s="200" t="s">
        <v>52</v>
      </c>
      <c r="DU67" s="165" t="s">
        <v>52</v>
      </c>
      <c r="DV67" s="189" t="s">
        <v>52</v>
      </c>
      <c r="DW67" s="200" t="s">
        <v>52</v>
      </c>
      <c r="DX67" s="189" t="s">
        <v>52</v>
      </c>
      <c r="DY67" s="189" t="s">
        <v>51</v>
      </c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47">
        <f>SUM(DF52, -DF58)</f>
        <v>0.42230000000000001</v>
      </c>
      <c r="DG68" s="121">
        <f>SUM(DG52, -DG58)</f>
        <v>0.4173</v>
      </c>
      <c r="DH68" s="180">
        <f>SUM(DH52, -DH58)</f>
        <v>0.42520000000000002</v>
      </c>
      <c r="DI68" s="147">
        <f>SUM(DI52, -DI58)</f>
        <v>0.42180000000000001</v>
      </c>
      <c r="DJ68" s="121">
        <f>SUM(DJ52, -DJ58)</f>
        <v>0.4279</v>
      </c>
      <c r="DK68" s="180">
        <f>SUM(DK52, -DK58)</f>
        <v>0.40039999999999998</v>
      </c>
      <c r="DL68" s="121">
        <f>SUM(DL52, -DL58)</f>
        <v>0.40390000000000004</v>
      </c>
      <c r="DM68" s="121">
        <f>SUM(DM52, -DM58)</f>
        <v>0.3957</v>
      </c>
      <c r="DN68" s="333">
        <f>SUM(DN52, -DN58)</f>
        <v>0.42620000000000002</v>
      </c>
      <c r="DO68" s="349">
        <f>SUM(DO51, -DO57)</f>
        <v>0</v>
      </c>
      <c r="DP68" s="121">
        <f>SUM(DP52, -DP58)</f>
        <v>0.43910000000000005</v>
      </c>
      <c r="DQ68" s="176">
        <f>SUM(DQ51, -DQ57)</f>
        <v>0.44079999999999997</v>
      </c>
      <c r="DR68" s="154">
        <f>SUM(DR51, -DR57)</f>
        <v>0.45929999999999999</v>
      </c>
      <c r="DS68" s="116">
        <f>SUM(DS51, -DS57)</f>
        <v>0.49309999999999998</v>
      </c>
      <c r="DT68" s="176">
        <f>SUM(DT51, -DT57)</f>
        <v>0.50080000000000002</v>
      </c>
      <c r="DU68" s="154">
        <f>SUM(DU51, -DU57)</f>
        <v>0.49399999999999999</v>
      </c>
      <c r="DV68" s="116">
        <f>SUM(DV51, -DV57)</f>
        <v>0.5464</v>
      </c>
      <c r="DW68" s="176">
        <f>SUM(DW51, -DW57)</f>
        <v>0.56799999999999995</v>
      </c>
      <c r="DX68" s="116">
        <f>SUM(DX51, -DX57)</f>
        <v>0.53810000000000002</v>
      </c>
      <c r="DY68" s="121">
        <f>SUM(DY51, -DY57)</f>
        <v>0.52139999999999997</v>
      </c>
      <c r="DZ68" s="6">
        <f>SUM(DZ52, -DZ58)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65" t="s">
        <v>52</v>
      </c>
      <c r="DG69" s="118" t="s">
        <v>70</v>
      </c>
      <c r="DH69" s="178" t="s">
        <v>70</v>
      </c>
      <c r="DI69" s="165" t="s">
        <v>52</v>
      </c>
      <c r="DJ69" s="189" t="s">
        <v>52</v>
      </c>
      <c r="DK69" s="200" t="s">
        <v>52</v>
      </c>
      <c r="DL69" s="189" t="s">
        <v>52</v>
      </c>
      <c r="DM69" s="118" t="s">
        <v>70</v>
      </c>
      <c r="DN69" s="332" t="s">
        <v>70</v>
      </c>
      <c r="DO69" s="348"/>
      <c r="DP69" s="189" t="s">
        <v>52</v>
      </c>
      <c r="DQ69" s="178" t="s">
        <v>60</v>
      </c>
      <c r="DR69" s="143" t="s">
        <v>60</v>
      </c>
      <c r="DS69" s="118" t="s">
        <v>60</v>
      </c>
      <c r="DT69" s="178" t="s">
        <v>60</v>
      </c>
      <c r="DU69" s="143" t="s">
        <v>60</v>
      </c>
      <c r="DV69" s="118" t="s">
        <v>60</v>
      </c>
      <c r="DW69" s="178" t="s">
        <v>60</v>
      </c>
      <c r="DX69" s="118" t="s">
        <v>60</v>
      </c>
      <c r="DY69" s="118" t="s">
        <v>70</v>
      </c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54">
        <f>SUM(DF51, -DF57)</f>
        <v>0.40039999999999998</v>
      </c>
      <c r="DG70" s="121">
        <f>SUM(DG51, -DG57)</f>
        <v>0.38780000000000003</v>
      </c>
      <c r="DH70" s="180">
        <f>SUM(DH51, -DH57)</f>
        <v>0.3962</v>
      </c>
      <c r="DI70" s="154">
        <f>SUM(DI51, -DI57)</f>
        <v>0.38619999999999999</v>
      </c>
      <c r="DJ70" s="116">
        <f>SUM(DJ51, -DJ57)</f>
        <v>0.40500000000000003</v>
      </c>
      <c r="DK70" s="176">
        <f>SUM(DK51, -DK57)</f>
        <v>0.375</v>
      </c>
      <c r="DL70" s="116">
        <f>SUM(DL51, -DL57)</f>
        <v>0.38150000000000001</v>
      </c>
      <c r="DM70" s="121">
        <f>SUM(DM51, -DM57)</f>
        <v>0.378</v>
      </c>
      <c r="DN70" s="333">
        <f>SUM(DN51, -DN57)</f>
        <v>0.40160000000000001</v>
      </c>
      <c r="DO70" s="349">
        <f>SUM(DO51, -DO56)</f>
        <v>0</v>
      </c>
      <c r="DP70" s="116">
        <f>SUM(DP51, -DP57)</f>
        <v>0.41259999999999997</v>
      </c>
      <c r="DQ70" s="180">
        <f>SUM(DQ52, -DQ58)</f>
        <v>0.41539999999999999</v>
      </c>
      <c r="DR70" s="147">
        <f>SUM(DR52, -DR58)</f>
        <v>0.4042</v>
      </c>
      <c r="DS70" s="121">
        <f>SUM(DS52, -DS58)</f>
        <v>0.39899999999999997</v>
      </c>
      <c r="DT70" s="180">
        <f>SUM(DT52, -DT58)</f>
        <v>0.42180000000000001</v>
      </c>
      <c r="DU70" s="147">
        <f>SUM(DU52, -DU58)</f>
        <v>0.41859999999999997</v>
      </c>
      <c r="DV70" s="121">
        <f>SUM(DV52, -DV58)</f>
        <v>0.41359999999999997</v>
      </c>
      <c r="DW70" s="180">
        <f>SUM(DW52, -DW58)</f>
        <v>0.44290000000000002</v>
      </c>
      <c r="DX70" s="121">
        <f>SUM(DX52, -DX58)</f>
        <v>0.40010000000000001</v>
      </c>
      <c r="DY70" s="121">
        <f>SUM(DY52, -DY58)</f>
        <v>0.39729999999999999</v>
      </c>
      <c r="DZ70" s="6">
        <f>SUM(DZ51, -DZ57)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43" t="s">
        <v>70</v>
      </c>
      <c r="DG71" s="189" t="s">
        <v>52</v>
      </c>
      <c r="DH71" s="200" t="s">
        <v>52</v>
      </c>
      <c r="DI71" s="143" t="s">
        <v>70</v>
      </c>
      <c r="DJ71" s="118" t="s">
        <v>70</v>
      </c>
      <c r="DK71" s="178" t="s">
        <v>70</v>
      </c>
      <c r="DL71" s="118" t="s">
        <v>70</v>
      </c>
      <c r="DM71" s="189" t="s">
        <v>52</v>
      </c>
      <c r="DN71" s="334" t="s">
        <v>52</v>
      </c>
      <c r="DO71" s="348"/>
      <c r="DP71" s="118" t="s">
        <v>70</v>
      </c>
      <c r="DQ71" s="178" t="s">
        <v>70</v>
      </c>
      <c r="DR71" s="201" t="s">
        <v>59</v>
      </c>
      <c r="DS71" s="169" t="s">
        <v>59</v>
      </c>
      <c r="DT71" s="187" t="s">
        <v>59</v>
      </c>
      <c r="DU71" s="201" t="s">
        <v>59</v>
      </c>
      <c r="DV71" s="189" t="s">
        <v>37</v>
      </c>
      <c r="DW71" s="178" t="s">
        <v>70</v>
      </c>
      <c r="DX71" s="118" t="s">
        <v>70</v>
      </c>
      <c r="DY71" s="189" t="s">
        <v>37</v>
      </c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47">
        <f>SUM(DF52, -DF57)</f>
        <v>0.3911</v>
      </c>
      <c r="DG72" s="116">
        <f>SUM(DG52, -DG57)</f>
        <v>0.38300000000000001</v>
      </c>
      <c r="DH72" s="176">
        <f>SUM(DH52, -DH57)</f>
        <v>0.39580000000000004</v>
      </c>
      <c r="DI72" s="147">
        <f>SUM(DI52, -DI57)</f>
        <v>0.3836</v>
      </c>
      <c r="DJ72" s="121">
        <f>SUM(DJ52, -DJ57)</f>
        <v>0.39</v>
      </c>
      <c r="DK72" s="180">
        <f>SUM(DK52, -DK57)</f>
        <v>0.35570000000000002</v>
      </c>
      <c r="DL72" s="121">
        <f>SUM(DL52, -DL57)</f>
        <v>0.3659</v>
      </c>
      <c r="DM72" s="116">
        <f>SUM(DM52, -DM57)</f>
        <v>0.36159999999999998</v>
      </c>
      <c r="DN72" s="335">
        <f>SUM(DN52, -DN57)</f>
        <v>0.38150000000000001</v>
      </c>
      <c r="DO72" s="349">
        <f>SUM(DO57, -DO68,)</f>
        <v>0</v>
      </c>
      <c r="DP72" s="121">
        <f>SUM(DP52, -DP57)</f>
        <v>0.40700000000000003</v>
      </c>
      <c r="DQ72" s="180">
        <f>SUM(DQ52, -DQ57)</f>
        <v>0.39859999999999995</v>
      </c>
      <c r="DR72" s="154">
        <f>SUM(DR53, -DR58)</f>
        <v>0.38249999999999995</v>
      </c>
      <c r="DS72" s="116">
        <f>SUM(DS53, -DS58)</f>
        <v>0.38109999999999999</v>
      </c>
      <c r="DT72" s="176">
        <f>SUM(DT53, -DT58)</f>
        <v>0.3886</v>
      </c>
      <c r="DU72" s="154">
        <f>SUM(DU53, -DU58)</f>
        <v>0.38829999999999998</v>
      </c>
      <c r="DV72" s="121">
        <f>SUM(DV51, -DV56)</f>
        <v>0.4083</v>
      </c>
      <c r="DW72" s="180">
        <f>SUM(DW52, -DW57)</f>
        <v>0.41659999999999997</v>
      </c>
      <c r="DX72" s="121">
        <f>SUM(DX52, -DX57)</f>
        <v>0.39179999999999998</v>
      </c>
      <c r="DY72" s="121">
        <f>SUM(DY51, -DY56)</f>
        <v>0.3896</v>
      </c>
      <c r="DZ72" s="6">
        <f>SUM(DZ58,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201" t="s">
        <v>59</v>
      </c>
      <c r="DG73" s="169" t="s">
        <v>59</v>
      </c>
      <c r="DH73" s="183" t="s">
        <v>84</v>
      </c>
      <c r="DI73" s="201" t="s">
        <v>59</v>
      </c>
      <c r="DJ73" s="169" t="s">
        <v>59</v>
      </c>
      <c r="DK73" s="187" t="s">
        <v>59</v>
      </c>
      <c r="DL73" s="124" t="s">
        <v>84</v>
      </c>
      <c r="DM73" s="124" t="s">
        <v>84</v>
      </c>
      <c r="DN73" s="336" t="s">
        <v>59</v>
      </c>
      <c r="DO73" s="348"/>
      <c r="DP73" s="169" t="s">
        <v>59</v>
      </c>
      <c r="DQ73" s="187" t="s">
        <v>59</v>
      </c>
      <c r="DR73" s="143" t="s">
        <v>70</v>
      </c>
      <c r="DS73" s="118" t="s">
        <v>70</v>
      </c>
      <c r="DT73" s="183" t="s">
        <v>84</v>
      </c>
      <c r="DU73" s="164" t="s">
        <v>84</v>
      </c>
      <c r="DV73" s="189" t="s">
        <v>44</v>
      </c>
      <c r="DW73" s="200" t="s">
        <v>37</v>
      </c>
      <c r="DX73" s="189" t="s">
        <v>37</v>
      </c>
      <c r="DY73" s="118" t="s">
        <v>60</v>
      </c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54">
        <f>SUM(DF53, -DF58)</f>
        <v>0.35589999999999999</v>
      </c>
      <c r="DG74" s="116">
        <f>SUM(DG53, -DG58)</f>
        <v>0.35389999999999999</v>
      </c>
      <c r="DH74" s="177">
        <f>SUM(DH53, -DH58)</f>
        <v>0.35060000000000002</v>
      </c>
      <c r="DI74" s="154">
        <f>SUM(DI53, -DI58)</f>
        <v>0.30449999999999999</v>
      </c>
      <c r="DJ74" s="116">
        <f>SUM(DJ53, -DJ58)</f>
        <v>0.29660000000000003</v>
      </c>
      <c r="DK74" s="176">
        <f>SUM(DK53, -DK58)</f>
        <v>0.28620000000000001</v>
      </c>
      <c r="DL74" s="117">
        <f>SUM(DL53, -DL58)</f>
        <v>0.29700000000000004</v>
      </c>
      <c r="DM74" s="117">
        <f>SUM(DM53, -DM58)</f>
        <v>0.30230000000000001</v>
      </c>
      <c r="DN74" s="335">
        <f>SUM(DN53, -DN58)</f>
        <v>0.33510000000000001</v>
      </c>
      <c r="DO74" s="349">
        <f>SUM(DO57, -DO67)</f>
        <v>0</v>
      </c>
      <c r="DP74" s="116">
        <f>SUM(DP53, -DP58)</f>
        <v>0.38400000000000001</v>
      </c>
      <c r="DQ74" s="176">
        <f>SUM(DQ53, -DQ58)</f>
        <v>0.3841</v>
      </c>
      <c r="DR74" s="147">
        <f>SUM(DR52, -DR57)</f>
        <v>0.37159999999999999</v>
      </c>
      <c r="DS74" s="121">
        <f>SUM(DS52, -DS57)</f>
        <v>0.36780000000000002</v>
      </c>
      <c r="DT74" s="177">
        <f>SUM(DT54, -DT58)</f>
        <v>0.379</v>
      </c>
      <c r="DU74" s="145">
        <f>SUM(DU54, -DU58)</f>
        <v>0.37309999999999999</v>
      </c>
      <c r="DV74" s="121">
        <f>SUM(DV51, -DV55)</f>
        <v>0.39089999999999997</v>
      </c>
      <c r="DW74" s="180">
        <f>SUM(DW51, -DW56)</f>
        <v>0.39600000000000002</v>
      </c>
      <c r="DX74" s="121">
        <f>SUM(DX51, -DX56)</f>
        <v>0.37940000000000002</v>
      </c>
      <c r="DY74" s="121">
        <f>SUM(DY52, -DY57)</f>
        <v>0.36909999999999998</v>
      </c>
      <c r="DZ74" s="6">
        <f>SUM(DZ58,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64" t="s">
        <v>84</v>
      </c>
      <c r="DG75" s="124" t="s">
        <v>84</v>
      </c>
      <c r="DH75" s="187" t="s">
        <v>59</v>
      </c>
      <c r="DI75" s="164" t="s">
        <v>84</v>
      </c>
      <c r="DJ75" s="124" t="s">
        <v>84</v>
      </c>
      <c r="DK75" s="183" t="s">
        <v>84</v>
      </c>
      <c r="DL75" s="169" t="s">
        <v>59</v>
      </c>
      <c r="DM75" s="169" t="s">
        <v>59</v>
      </c>
      <c r="DN75" s="337" t="s">
        <v>84</v>
      </c>
      <c r="DO75" s="348"/>
      <c r="DP75" s="124" t="s">
        <v>84</v>
      </c>
      <c r="DQ75" s="187" t="s">
        <v>67</v>
      </c>
      <c r="DR75" s="164" t="s">
        <v>84</v>
      </c>
      <c r="DS75" s="169" t="s">
        <v>67</v>
      </c>
      <c r="DT75" s="178" t="s">
        <v>70</v>
      </c>
      <c r="DU75" s="165" t="s">
        <v>37</v>
      </c>
      <c r="DV75" s="118" t="s">
        <v>70</v>
      </c>
      <c r="DW75" s="200" t="s">
        <v>44</v>
      </c>
      <c r="DX75" s="189" t="s">
        <v>44</v>
      </c>
      <c r="DY75" s="189" t="s">
        <v>44</v>
      </c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45">
        <f>SUM(DF54, -DF58)</f>
        <v>0.35470000000000002</v>
      </c>
      <c r="DG76" s="117">
        <f>SUM(DG54, -DG58)</f>
        <v>0.34589999999999999</v>
      </c>
      <c r="DH76" s="176">
        <f>SUM(DH54, -DH58)</f>
        <v>0.34189999999999998</v>
      </c>
      <c r="DI76" s="145">
        <f>SUM(DI54, -DI58)</f>
        <v>0.30280000000000001</v>
      </c>
      <c r="DJ76" s="117">
        <f>SUM(DJ54, -DJ58)</f>
        <v>0.28839999999999999</v>
      </c>
      <c r="DK76" s="177">
        <f>SUM(DK54, -DK58)</f>
        <v>0.2742</v>
      </c>
      <c r="DL76" s="116">
        <f>SUM(DL54, -DL58)</f>
        <v>0.2717</v>
      </c>
      <c r="DM76" s="116">
        <f>SUM(DM54, -DM58)</f>
        <v>0.29559999999999997</v>
      </c>
      <c r="DN76" s="338">
        <f>SUM(DN54, -DN58)</f>
        <v>0.31190000000000001</v>
      </c>
      <c r="DO76" s="349">
        <f>SUM(DO57, -DO66)</f>
        <v>0</v>
      </c>
      <c r="DP76" s="117">
        <f>SUM(DP54, -DP58)</f>
        <v>0.35750000000000004</v>
      </c>
      <c r="DQ76" s="188">
        <f>SUM(DQ53, -DQ57)</f>
        <v>0.36729999999999996</v>
      </c>
      <c r="DR76" s="145">
        <f>SUM(DR54, -DR58)</f>
        <v>0.3508</v>
      </c>
      <c r="DS76" s="209">
        <f>SUM(DS53, -DS57)</f>
        <v>0.34989999999999999</v>
      </c>
      <c r="DT76" s="180">
        <f>SUM(DT52, -DT57)</f>
        <v>0.37540000000000001</v>
      </c>
      <c r="DU76" s="147">
        <f>SUM(DU51, -DU56)</f>
        <v>0.3659</v>
      </c>
      <c r="DV76" s="121">
        <f>SUM(DV52, -DV57)</f>
        <v>0.38649999999999995</v>
      </c>
      <c r="DW76" s="180">
        <f>SUM(DW51, -DW55)</f>
        <v>0.39</v>
      </c>
      <c r="DX76" s="121">
        <f>SUM(DX51, -DX55)</f>
        <v>0.36360000000000003</v>
      </c>
      <c r="DY76" s="121">
        <f>SUM(DY51, -DY55)</f>
        <v>0.35159999999999997</v>
      </c>
      <c r="DZ76" s="6">
        <f>SUM(DZ57,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201" t="s">
        <v>67</v>
      </c>
      <c r="DG77" s="169" t="s">
        <v>67</v>
      </c>
      <c r="DH77" s="183" t="s">
        <v>63</v>
      </c>
      <c r="DI77" s="201" t="s">
        <v>67</v>
      </c>
      <c r="DJ77" s="189" t="s">
        <v>44</v>
      </c>
      <c r="DK77" s="200" t="s">
        <v>44</v>
      </c>
      <c r="DL77" s="124" t="s">
        <v>63</v>
      </c>
      <c r="DM77" s="124" t="s">
        <v>63</v>
      </c>
      <c r="DN77" s="336" t="s">
        <v>67</v>
      </c>
      <c r="DO77" s="348"/>
      <c r="DP77" s="169" t="s">
        <v>67</v>
      </c>
      <c r="DQ77" s="183" t="s">
        <v>84</v>
      </c>
      <c r="DR77" s="201" t="s">
        <v>67</v>
      </c>
      <c r="DS77" s="124" t="s">
        <v>84</v>
      </c>
      <c r="DT77" s="200" t="s">
        <v>37</v>
      </c>
      <c r="DU77" s="143" t="s">
        <v>70</v>
      </c>
      <c r="DV77" s="169" t="s">
        <v>59</v>
      </c>
      <c r="DW77" s="187" t="s">
        <v>59</v>
      </c>
      <c r="DX77" s="169" t="s">
        <v>59</v>
      </c>
      <c r="DY77" s="124" t="s">
        <v>63</v>
      </c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167">
        <f>SUM(DF53, -DF57)</f>
        <v>0.32469999999999999</v>
      </c>
      <c r="DG78" s="209">
        <f>SUM(DG53, -DG57)</f>
        <v>0.3196</v>
      </c>
      <c r="DH78" s="177">
        <f>SUM(DH53, -DH57)</f>
        <v>0.32120000000000004</v>
      </c>
      <c r="DI78" s="167">
        <f>SUM(DI53, -DI57)</f>
        <v>0.26629999999999998</v>
      </c>
      <c r="DJ78" s="121">
        <f>SUM(DJ51, -DJ56)</f>
        <v>0.26779999999999998</v>
      </c>
      <c r="DK78" s="180">
        <f>SUM(DK51, -DK56)</f>
        <v>0.25390000000000001</v>
      </c>
      <c r="DL78" s="117">
        <f>SUM(DL53, -DL57)</f>
        <v>0.25900000000000001</v>
      </c>
      <c r="DM78" s="117">
        <f>SUM(DM53, -DM57)</f>
        <v>0.26819999999999999</v>
      </c>
      <c r="DN78" s="339">
        <f>SUM(DN53, -DN57)</f>
        <v>0.29039999999999999</v>
      </c>
      <c r="DO78" s="349">
        <f>SUM(DO67, -DO74,)</f>
        <v>0</v>
      </c>
      <c r="DP78" s="209">
        <f>SUM(DP53, -DP57)</f>
        <v>0.35189999999999999</v>
      </c>
      <c r="DQ78" s="177">
        <f>SUM(DQ54, -DQ58)</f>
        <v>0.36260000000000003</v>
      </c>
      <c r="DR78" s="167">
        <f>SUM(DR53, -DR57)</f>
        <v>0.34989999999999999</v>
      </c>
      <c r="DS78" s="117">
        <f>SUM(DS54, -DS58)</f>
        <v>0.34489999999999998</v>
      </c>
      <c r="DT78" s="180">
        <f>SUM(DT51, -DT56)</f>
        <v>0.36010000000000003</v>
      </c>
      <c r="DU78" s="147">
        <f>SUM(DU52, -DU57)</f>
        <v>0.36349999999999999</v>
      </c>
      <c r="DV78" s="116">
        <f>SUM(DV53, -DV58)</f>
        <v>0.3367</v>
      </c>
      <c r="DW78" s="176">
        <f>SUM(DW53, -DW58)</f>
        <v>0.34989999999999999</v>
      </c>
      <c r="DX78" s="116">
        <f>SUM(DX53, -DX58)</f>
        <v>0.31179999999999997</v>
      </c>
      <c r="DY78" s="117">
        <f>SUM(DY53, -DY58)</f>
        <v>0.30569999999999997</v>
      </c>
      <c r="DZ78" s="6">
        <f t="shared" ref="DW78:DZ78" si="176">SUM(DZ67, -DZ74)</f>
        <v>0</v>
      </c>
      <c r="EA78" s="6">
        <f>SUM(EA67, -EA74,)</f>
        <v>0</v>
      </c>
      <c r="EB78" s="6">
        <f>SUM(EB67, -EB74,)</f>
        <v>0</v>
      </c>
      <c r="EC78" s="6">
        <f t="shared" ref="EC78:EI78" si="177">SUM(EC67, -EC74)</f>
        <v>0</v>
      </c>
      <c r="ED78" s="6">
        <f t="shared" si="177"/>
        <v>0</v>
      </c>
      <c r="EE78" s="6">
        <f t="shared" si="177"/>
        <v>0</v>
      </c>
      <c r="EF78" s="6">
        <f t="shared" si="177"/>
        <v>0</v>
      </c>
      <c r="EG78" s="6">
        <f t="shared" si="177"/>
        <v>0</v>
      </c>
      <c r="EH78" s="6">
        <f t="shared" si="177"/>
        <v>0</v>
      </c>
      <c r="EI78" s="6">
        <f t="shared" si="177"/>
        <v>0</v>
      </c>
      <c r="EK78" s="6">
        <f>SUM(EK67, -EK74,)</f>
        <v>0</v>
      </c>
      <c r="EL78" s="6">
        <f>SUM(EL67, -EL74,)</f>
        <v>0</v>
      </c>
      <c r="EM78" s="6">
        <f t="shared" ref="EM78:EP78" si="178">SUM(EM67, -EM74)</f>
        <v>0</v>
      </c>
      <c r="EN78" s="6">
        <f t="shared" si="178"/>
        <v>0</v>
      </c>
      <c r="EO78" s="6">
        <f t="shared" si="178"/>
        <v>0</v>
      </c>
      <c r="EP78" s="6">
        <f t="shared" si="178"/>
        <v>0</v>
      </c>
      <c r="EQ78" s="6">
        <f>SUM(EQ67, -EQ74,)</f>
        <v>0</v>
      </c>
      <c r="ER78" s="6">
        <f>SUM(ER67, -ER74,)</f>
        <v>0</v>
      </c>
      <c r="ES78" s="6">
        <f t="shared" ref="ES78:EV78" si="179">SUM(ES67, -ES74)</f>
        <v>0</v>
      </c>
      <c r="ET78" s="6">
        <f t="shared" si="179"/>
        <v>0</v>
      </c>
      <c r="EU78" s="6">
        <f t="shared" si="179"/>
        <v>0</v>
      </c>
      <c r="EV78" s="6">
        <f t="shared" si="179"/>
        <v>0</v>
      </c>
      <c r="EW78" s="6">
        <f>SUM(EW67, -EW74,)</f>
        <v>0</v>
      </c>
      <c r="EX78" s="6">
        <f>SUM(EX67, -EX74,)</f>
        <v>0</v>
      </c>
      <c r="EY78" s="6">
        <f t="shared" ref="EY78:FB78" si="180">SUM(EY67, -EY74)</f>
        <v>0</v>
      </c>
      <c r="EZ78" s="6">
        <f t="shared" si="180"/>
        <v>0</v>
      </c>
      <c r="FA78" s="6">
        <f t="shared" si="180"/>
        <v>0</v>
      </c>
      <c r="FB78" s="6">
        <f t="shared" si="180"/>
        <v>0</v>
      </c>
      <c r="FC78" s="6">
        <f>SUM(FC67, -FC74,)</f>
        <v>0</v>
      </c>
      <c r="FD78" s="6">
        <f>SUM(FD67, -FD74,)</f>
        <v>0</v>
      </c>
      <c r="FE78" s="6">
        <f t="shared" ref="FE78:FH78" si="181">SUM(FE67, -FE74)</f>
        <v>0</v>
      </c>
      <c r="FF78" s="6">
        <f t="shared" si="181"/>
        <v>0</v>
      </c>
      <c r="FG78" s="6">
        <f t="shared" si="181"/>
        <v>0</v>
      </c>
      <c r="FH78" s="6">
        <f t="shared" si="181"/>
        <v>0</v>
      </c>
      <c r="FI78" s="6">
        <f>SUM(FI67, -FI74,)</f>
        <v>0</v>
      </c>
      <c r="FJ78" s="6">
        <f>SUM(FJ67, -FJ74,)</f>
        <v>0</v>
      </c>
      <c r="FK78" s="6">
        <f t="shared" ref="FK78:FN78" si="182">SUM(FK67, -FK74)</f>
        <v>0</v>
      </c>
      <c r="FL78" s="6">
        <f t="shared" si="182"/>
        <v>0</v>
      </c>
      <c r="FM78" s="6">
        <f t="shared" si="182"/>
        <v>0</v>
      </c>
      <c r="FN78" s="6">
        <f t="shared" si="182"/>
        <v>0</v>
      </c>
      <c r="FO78" s="6">
        <f>SUM(FO67, -FO74,)</f>
        <v>0</v>
      </c>
      <c r="FP78" s="6">
        <f>SUM(FP67, -FP74,)</f>
        <v>0</v>
      </c>
      <c r="FQ78" s="6">
        <f t="shared" ref="FQ78:FT78" si="183">SUM(FQ67, -FQ74)</f>
        <v>0</v>
      </c>
      <c r="FR78" s="6">
        <f t="shared" si="183"/>
        <v>0</v>
      </c>
      <c r="FS78" s="6">
        <f t="shared" si="183"/>
        <v>0</v>
      </c>
      <c r="FT78" s="6">
        <f t="shared" si="183"/>
        <v>0</v>
      </c>
      <c r="FU78" s="6">
        <f>SUM(FU67, -FU74,)</f>
        <v>0</v>
      </c>
      <c r="FV78" s="6">
        <f>SUM(FV67, -FV74,)</f>
        <v>0</v>
      </c>
      <c r="FW78" s="6">
        <f t="shared" ref="FW78:FZ78" si="184">SUM(FW67, -FW74)</f>
        <v>0</v>
      </c>
      <c r="FX78" s="6">
        <f t="shared" si="184"/>
        <v>0</v>
      </c>
      <c r="FY78" s="6">
        <f t="shared" si="184"/>
        <v>0</v>
      </c>
      <c r="FZ78" s="6">
        <f t="shared" si="184"/>
        <v>0</v>
      </c>
      <c r="GA78" s="6">
        <f>SUM(GA67, -GA74,)</f>
        <v>0</v>
      </c>
      <c r="GB78" s="6">
        <f>SUM(GB67, -GB74,)</f>
        <v>0</v>
      </c>
      <c r="GC78" s="6">
        <f t="shared" ref="GC78:GF78" si="185">SUM(GC67, -GC74)</f>
        <v>0</v>
      </c>
      <c r="GD78" s="6">
        <f t="shared" si="185"/>
        <v>0</v>
      </c>
      <c r="GE78" s="6">
        <f t="shared" si="185"/>
        <v>0</v>
      </c>
      <c r="GF78" s="6">
        <f t="shared" si="185"/>
        <v>0</v>
      </c>
      <c r="GG78" s="6">
        <f>SUM(GG67, -GG74,)</f>
        <v>0</v>
      </c>
      <c r="GH78" s="6">
        <f>SUM(GH67, -GH74,)</f>
        <v>0</v>
      </c>
      <c r="GI78" s="6">
        <f t="shared" ref="GI78:GL78" si="186">SUM(GI67, -GI74)</f>
        <v>0</v>
      </c>
      <c r="GJ78" s="6">
        <f t="shared" si="186"/>
        <v>0</v>
      </c>
      <c r="GK78" s="6">
        <f t="shared" si="186"/>
        <v>0</v>
      </c>
      <c r="GL78" s="6">
        <f t="shared" si="186"/>
        <v>0</v>
      </c>
      <c r="GM78" s="6">
        <f>SUM(GM67, -GM74,)</f>
        <v>0</v>
      </c>
      <c r="GN78" s="6">
        <f>SUM(GN67, -GN74,)</f>
        <v>0</v>
      </c>
      <c r="GO78" s="6">
        <f t="shared" ref="GO78:GR78" si="187">SUM(GO67, -GO74)</f>
        <v>0</v>
      </c>
      <c r="GP78" s="6">
        <f t="shared" si="187"/>
        <v>0</v>
      </c>
      <c r="GQ78" s="6">
        <f t="shared" si="187"/>
        <v>0</v>
      </c>
      <c r="GR78" s="6">
        <f t="shared" si="187"/>
        <v>0</v>
      </c>
      <c r="GS78" s="6">
        <f>SUM(GS67, -GS74,)</f>
        <v>0</v>
      </c>
      <c r="GT78" s="6">
        <f>SUM(GT67, -GT74,)</f>
        <v>0</v>
      </c>
      <c r="GU78" s="6">
        <f t="shared" ref="GU78:HA78" si="188">SUM(GU67, -GU74)</f>
        <v>0</v>
      </c>
      <c r="GV78" s="6">
        <f t="shared" si="188"/>
        <v>0</v>
      </c>
      <c r="GW78" s="6">
        <f t="shared" si="188"/>
        <v>0</v>
      </c>
      <c r="GX78" s="6">
        <f t="shared" si="188"/>
        <v>0</v>
      </c>
      <c r="GY78" s="6">
        <f t="shared" si="188"/>
        <v>0</v>
      </c>
      <c r="GZ78" s="6">
        <f t="shared" si="188"/>
        <v>0</v>
      </c>
      <c r="HA78" s="6">
        <f t="shared" si="188"/>
        <v>0</v>
      </c>
      <c r="HC78" s="6">
        <f>SUM(HC67, -HC74,)</f>
        <v>0</v>
      </c>
      <c r="HD78" s="6">
        <f>SUM(HD67, -HD74,)</f>
        <v>0</v>
      </c>
      <c r="HE78" s="6">
        <f t="shared" ref="HE78:HH78" si="189">SUM(HE67, -HE74)</f>
        <v>0</v>
      </c>
      <c r="HF78" s="6">
        <f t="shared" si="189"/>
        <v>0</v>
      </c>
      <c r="HG78" s="6">
        <f t="shared" si="189"/>
        <v>0</v>
      </c>
      <c r="HH78" s="6">
        <f t="shared" si="189"/>
        <v>0</v>
      </c>
      <c r="HI78" s="6">
        <f>SUM(HI67, -HI74,)</f>
        <v>0</v>
      </c>
      <c r="HJ78" s="6">
        <f>SUM(HJ67, -HJ74,)</f>
        <v>0</v>
      </c>
      <c r="HK78" s="6">
        <f t="shared" ref="HK78:HN78" si="190">SUM(HK67, -HK74)</f>
        <v>0</v>
      </c>
      <c r="HL78" s="6">
        <f t="shared" si="190"/>
        <v>0</v>
      </c>
      <c r="HM78" s="6">
        <f t="shared" si="190"/>
        <v>0</v>
      </c>
      <c r="HN78" s="6">
        <f t="shared" si="190"/>
        <v>0</v>
      </c>
      <c r="HO78" s="6">
        <f>SUM(HO67, -HO74,)</f>
        <v>0</v>
      </c>
      <c r="HP78" s="6">
        <f>SUM(HP67, -HP74,)</f>
        <v>0</v>
      </c>
      <c r="HQ78" s="6">
        <f t="shared" ref="HQ78:HT78" si="191">SUM(HQ67, -HQ74)</f>
        <v>0</v>
      </c>
      <c r="HR78" s="6">
        <f t="shared" si="191"/>
        <v>0</v>
      </c>
      <c r="HS78" s="6">
        <f t="shared" si="191"/>
        <v>0</v>
      </c>
      <c r="HT78" s="6">
        <f t="shared" si="191"/>
        <v>0</v>
      </c>
      <c r="HU78" s="6">
        <f>SUM(HU67, -HU74,)</f>
        <v>0</v>
      </c>
      <c r="HV78" s="6">
        <f>SUM(HV67, -HV74,)</f>
        <v>0</v>
      </c>
      <c r="HW78" s="6">
        <f t="shared" ref="HW78:HZ78" si="192">SUM(HW67, -HW74)</f>
        <v>0</v>
      </c>
      <c r="HX78" s="6">
        <f t="shared" si="192"/>
        <v>0</v>
      </c>
      <c r="HY78" s="6">
        <f t="shared" si="192"/>
        <v>0</v>
      </c>
      <c r="HZ78" s="6">
        <f t="shared" si="192"/>
        <v>0</v>
      </c>
      <c r="IA78" s="6">
        <f>SUM(IA67, -IA74,)</f>
        <v>0</v>
      </c>
      <c r="IB78" s="6">
        <f>SUM(IB67, -IB74,)</f>
        <v>0</v>
      </c>
      <c r="IC78" s="6">
        <f t="shared" ref="IC78:IF78" si="193">SUM(IC67, -IC74)</f>
        <v>0</v>
      </c>
      <c r="ID78" s="6">
        <f t="shared" si="193"/>
        <v>0</v>
      </c>
      <c r="IE78" s="6">
        <f t="shared" si="193"/>
        <v>0</v>
      </c>
      <c r="IF78" s="6">
        <f t="shared" si="193"/>
        <v>0</v>
      </c>
      <c r="IG78" s="6">
        <f>SUM(IG67, -IG74,)</f>
        <v>0</v>
      </c>
      <c r="IH78" s="6">
        <f>SUM(IH67, -IH74,)</f>
        <v>0</v>
      </c>
      <c r="II78" s="6">
        <f t="shared" ref="II78:IL78" si="194">SUM(II67, -II74)</f>
        <v>0</v>
      </c>
      <c r="IJ78" s="6">
        <f t="shared" si="194"/>
        <v>0</v>
      </c>
      <c r="IK78" s="6">
        <f t="shared" si="194"/>
        <v>0</v>
      </c>
      <c r="IL78" s="6">
        <f t="shared" si="194"/>
        <v>0</v>
      </c>
      <c r="IM78" s="6">
        <f>SUM(IM67, -IM74,)</f>
        <v>0</v>
      </c>
      <c r="IN78" s="6">
        <f>SUM(IN67, -IN74,)</f>
        <v>0</v>
      </c>
      <c r="IO78" s="6">
        <f t="shared" ref="IO78:IR78" si="195">SUM(IO67, -IO74)</f>
        <v>0</v>
      </c>
      <c r="IP78" s="6">
        <f t="shared" si="195"/>
        <v>0</v>
      </c>
      <c r="IQ78" s="6">
        <f t="shared" si="195"/>
        <v>0</v>
      </c>
      <c r="IR78" s="6">
        <f t="shared" si="195"/>
        <v>0</v>
      </c>
      <c r="IS78" s="6">
        <f>SUM(IS67, -IS74,)</f>
        <v>0</v>
      </c>
      <c r="IT78" s="6">
        <f>SUM(IT67, -IT74,)</f>
        <v>0</v>
      </c>
      <c r="IU78" s="6">
        <f t="shared" ref="IU78:IX78" si="196">SUM(IU67, -IU74)</f>
        <v>0</v>
      </c>
      <c r="IV78" s="6">
        <f t="shared" si="196"/>
        <v>0</v>
      </c>
      <c r="IW78" s="6">
        <f t="shared" si="196"/>
        <v>0</v>
      </c>
      <c r="IX78" s="6">
        <f t="shared" si="196"/>
        <v>0</v>
      </c>
      <c r="IY78" s="6">
        <f>SUM(IY67, -IY74,)</f>
        <v>0</v>
      </c>
      <c r="IZ78" s="6">
        <f>SUM(IZ67, -IZ74,)</f>
        <v>0</v>
      </c>
      <c r="JA78" s="6">
        <f t="shared" ref="JA78:JD78" si="197">SUM(JA67, -JA74)</f>
        <v>0</v>
      </c>
      <c r="JB78" s="6">
        <f t="shared" si="197"/>
        <v>0</v>
      </c>
      <c r="JC78" s="6">
        <f t="shared" si="197"/>
        <v>0</v>
      </c>
      <c r="JD78" s="6">
        <f t="shared" si="197"/>
        <v>0</v>
      </c>
      <c r="JE78" s="6">
        <f>SUM(JE67, -JE74,)</f>
        <v>0</v>
      </c>
      <c r="JF78" s="6">
        <f>SUM(JF67, -JF74,)</f>
        <v>0</v>
      </c>
      <c r="JG78" s="6">
        <f t="shared" ref="JG78:JJ78" si="198">SUM(JG67, -JG74)</f>
        <v>0</v>
      </c>
      <c r="JH78" s="6">
        <f t="shared" si="198"/>
        <v>0</v>
      </c>
      <c r="JI78" s="6">
        <f t="shared" si="198"/>
        <v>0</v>
      </c>
      <c r="JJ78" s="6">
        <f t="shared" si="198"/>
        <v>0</v>
      </c>
      <c r="JK78" s="6">
        <f>SUM(JK67, -JK74,)</f>
        <v>0</v>
      </c>
      <c r="JL78" s="6">
        <f>SUM(JL67, -JL74,)</f>
        <v>0</v>
      </c>
      <c r="JM78" s="6">
        <f t="shared" ref="JM78:JS78" si="199">SUM(JM67, -JM74)</f>
        <v>0</v>
      </c>
      <c r="JN78" s="6">
        <f t="shared" si="199"/>
        <v>0</v>
      </c>
      <c r="JO78" s="6">
        <f t="shared" si="199"/>
        <v>0</v>
      </c>
      <c r="JP78" s="6">
        <f t="shared" si="199"/>
        <v>0</v>
      </c>
      <c r="JQ78" s="6">
        <f t="shared" si="199"/>
        <v>0</v>
      </c>
      <c r="JR78" s="6">
        <f t="shared" si="199"/>
        <v>0</v>
      </c>
      <c r="JS78" s="6">
        <f t="shared" si="199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64" t="s">
        <v>63</v>
      </c>
      <c r="DG79" s="124" t="s">
        <v>63</v>
      </c>
      <c r="DH79" s="187" t="s">
        <v>67</v>
      </c>
      <c r="DI79" s="164" t="s">
        <v>63</v>
      </c>
      <c r="DJ79" s="169" t="s">
        <v>67</v>
      </c>
      <c r="DK79" s="187" t="s">
        <v>67</v>
      </c>
      <c r="DL79" s="189" t="s">
        <v>44</v>
      </c>
      <c r="DM79" s="169" t="s">
        <v>67</v>
      </c>
      <c r="DN79" s="332" t="s">
        <v>49</v>
      </c>
      <c r="DO79" s="348"/>
      <c r="DP79" s="124" t="s">
        <v>63</v>
      </c>
      <c r="DQ79" s="183" t="s">
        <v>63</v>
      </c>
      <c r="DR79" s="164" t="s">
        <v>63</v>
      </c>
      <c r="DS79" s="189" t="s">
        <v>44</v>
      </c>
      <c r="DT79" s="200" t="s">
        <v>44</v>
      </c>
      <c r="DU79" s="165" t="s">
        <v>44</v>
      </c>
      <c r="DV79" s="124" t="s">
        <v>84</v>
      </c>
      <c r="DW79" s="183" t="s">
        <v>84</v>
      </c>
      <c r="DX79" s="124" t="s">
        <v>84</v>
      </c>
      <c r="DY79" s="169" t="s">
        <v>67</v>
      </c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45">
        <f>SUM(DF54, -DF57)</f>
        <v>0.32350000000000001</v>
      </c>
      <c r="DG80" s="117">
        <f>SUM(DG54, -DG57)</f>
        <v>0.31159999999999999</v>
      </c>
      <c r="DH80" s="188">
        <f>SUM(DH54, -DH57)</f>
        <v>0.3125</v>
      </c>
      <c r="DI80" s="145">
        <f>SUM(DI54, -DI57)</f>
        <v>0.2646</v>
      </c>
      <c r="DJ80" s="209">
        <f>SUM(DJ53, -DJ57)</f>
        <v>0.25869999999999999</v>
      </c>
      <c r="DK80" s="188">
        <f>SUM(DK53, -DK57)</f>
        <v>0.24149999999999999</v>
      </c>
      <c r="DL80" s="121">
        <f>SUM(DL51, -DL56)</f>
        <v>0.24590000000000001</v>
      </c>
      <c r="DM80" s="209">
        <f>SUM(DM54, -DM57)</f>
        <v>0.26149999999999995</v>
      </c>
      <c r="DN80" s="333">
        <f>SUM(DN51, -DN56)</f>
        <v>0.28470000000000001</v>
      </c>
      <c r="DO80" s="349">
        <f>SUM(DO67, -DO73)</f>
        <v>0</v>
      </c>
      <c r="DP80" s="117">
        <f>SUM(DP54, -DP57)</f>
        <v>0.32540000000000002</v>
      </c>
      <c r="DQ80" s="177">
        <f>SUM(DQ54, -DQ57)</f>
        <v>0.3458</v>
      </c>
      <c r="DR80" s="145">
        <f>SUM(DR54, -DR57)</f>
        <v>0.31819999999999998</v>
      </c>
      <c r="DS80" s="121">
        <f>SUM(DS51, -DS56)</f>
        <v>0.33190000000000003</v>
      </c>
      <c r="DT80" s="180">
        <f>SUM(DT51, -DT55)</f>
        <v>0.34370000000000001</v>
      </c>
      <c r="DU80" s="147">
        <f>SUM(DU51, -DU55)</f>
        <v>0.3533</v>
      </c>
      <c r="DV80" s="117">
        <f>SUM(DV54, -DV58)</f>
        <v>0.32289999999999996</v>
      </c>
      <c r="DW80" s="177">
        <f>SUM(DW54, -DW58)</f>
        <v>0.34079999999999999</v>
      </c>
      <c r="DX80" s="117">
        <f>SUM(DX54, -DX58)</f>
        <v>0.30359999999999998</v>
      </c>
      <c r="DY80" s="209">
        <f>SUM(DY54, -DY58)</f>
        <v>0.30519999999999997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65" t="s">
        <v>44</v>
      </c>
      <c r="DG81" s="118" t="s">
        <v>49</v>
      </c>
      <c r="DH81" s="178" t="s">
        <v>49</v>
      </c>
      <c r="DI81" s="165" t="s">
        <v>44</v>
      </c>
      <c r="DJ81" s="189" t="s">
        <v>37</v>
      </c>
      <c r="DK81" s="178" t="s">
        <v>49</v>
      </c>
      <c r="DL81" s="169" t="s">
        <v>67</v>
      </c>
      <c r="DM81" s="118" t="s">
        <v>49</v>
      </c>
      <c r="DN81" s="337" t="s">
        <v>63</v>
      </c>
      <c r="DO81" s="348"/>
      <c r="DP81" s="189" t="s">
        <v>44</v>
      </c>
      <c r="DQ81" s="200" t="s">
        <v>44</v>
      </c>
      <c r="DR81" s="165" t="s">
        <v>44</v>
      </c>
      <c r="DS81" s="189" t="s">
        <v>37</v>
      </c>
      <c r="DT81" s="187" t="s">
        <v>67</v>
      </c>
      <c r="DU81" s="201" t="s">
        <v>67</v>
      </c>
      <c r="DV81" s="169" t="s">
        <v>67</v>
      </c>
      <c r="DW81" s="187" t="s">
        <v>67</v>
      </c>
      <c r="DX81" s="169" t="s">
        <v>67</v>
      </c>
      <c r="DY81" s="124" t="s">
        <v>84</v>
      </c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0">SUM(Q52, -Q56)</f>
        <v>0.107</v>
      </c>
      <c r="R82" s="177">
        <f t="shared" si="200"/>
        <v>0.11929999999999999</v>
      </c>
      <c r="S82" s="227">
        <f t="shared" si="200"/>
        <v>0.1293</v>
      </c>
      <c r="T82" s="94">
        <f t="shared" si="200"/>
        <v>0.13999999999999999</v>
      </c>
      <c r="U82" s="151">
        <f t="shared" si="200"/>
        <v>9.820000000000001E-2</v>
      </c>
      <c r="V82" s="227">
        <f t="shared" si="200"/>
        <v>0.1032</v>
      </c>
      <c r="W82" s="94">
        <f t="shared" si="200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1">SUM(BE52, -BE56)</f>
        <v>0.23449999999999999</v>
      </c>
      <c r="BF82" s="147">
        <f t="shared" si="201"/>
        <v>0.22810000000000002</v>
      </c>
      <c r="BG82" s="121">
        <f t="shared" si="201"/>
        <v>0.21359999999999998</v>
      </c>
      <c r="BH82" s="180">
        <f t="shared" si="201"/>
        <v>0.19950000000000001</v>
      </c>
      <c r="BI82" s="147">
        <f t="shared" si="201"/>
        <v>0.1976</v>
      </c>
      <c r="BJ82" s="121">
        <f t="shared" si="201"/>
        <v>0.2019</v>
      </c>
      <c r="BK82" s="180">
        <f t="shared" si="201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2">SUM(CD55, -CD58)</f>
        <v>0.19339999999999999</v>
      </c>
      <c r="CE82" s="149">
        <f t="shared" si="202"/>
        <v>0.1938</v>
      </c>
      <c r="CF82" s="119">
        <f t="shared" si="202"/>
        <v>0.18729999999999999</v>
      </c>
      <c r="CG82" s="179">
        <f t="shared" si="202"/>
        <v>0.1948</v>
      </c>
      <c r="CH82" s="149">
        <f t="shared" si="202"/>
        <v>0.19270000000000001</v>
      </c>
      <c r="CI82" s="119">
        <f t="shared" si="202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47">
        <f>SUM(DF51, -DF56)</f>
        <v>0.26169999999999999</v>
      </c>
      <c r="DG82" s="121">
        <f>SUM(DG51, -DG56)</f>
        <v>0.25669999999999998</v>
      </c>
      <c r="DH82" s="180">
        <f>SUM(DH51, -DH56)</f>
        <v>0.26239999999999997</v>
      </c>
      <c r="DI82" s="147">
        <f>SUM(DI51, -DI56)</f>
        <v>0.25669999999999998</v>
      </c>
      <c r="DJ82" s="121">
        <f>SUM(DJ51, -DJ55)</f>
        <v>0.25569999999999998</v>
      </c>
      <c r="DK82" s="180">
        <f>SUM(DK52, -DK56)</f>
        <v>0.2346</v>
      </c>
      <c r="DL82" s="209">
        <f>SUM(DL54, -DL57)</f>
        <v>0.23370000000000002</v>
      </c>
      <c r="DM82" s="121">
        <f>SUM(DM51, -DM56)</f>
        <v>0.24429999999999999</v>
      </c>
      <c r="DN82" s="338">
        <f>SUM(DN54, -DN57)</f>
        <v>0.26719999999999999</v>
      </c>
      <c r="DO82" s="349">
        <f>SUM(DO67, -DO72)</f>
        <v>0</v>
      </c>
      <c r="DP82" s="121">
        <f>SUM(DP51, -DP56)</f>
        <v>0.26739999999999997</v>
      </c>
      <c r="DQ82" s="180">
        <f>SUM(DQ51, -DQ56)</f>
        <v>0.27379999999999999</v>
      </c>
      <c r="DR82" s="147">
        <f>SUM(DR51, -DR56)</f>
        <v>0.30769999999999997</v>
      </c>
      <c r="DS82" s="121">
        <f>SUM(DS51, -DS55)</f>
        <v>0.33079999999999998</v>
      </c>
      <c r="DT82" s="188">
        <f>SUM(DT53, -DT57)</f>
        <v>0.3422</v>
      </c>
      <c r="DU82" s="167">
        <f>SUM(DU53, -DU57)</f>
        <v>0.3332</v>
      </c>
      <c r="DV82" s="209">
        <f>SUM(DV53, -DV57)</f>
        <v>0.30959999999999999</v>
      </c>
      <c r="DW82" s="188">
        <f>SUM(DW53, -DW57)</f>
        <v>0.3236</v>
      </c>
      <c r="DX82" s="209">
        <f>SUM(DX53, -DX57)</f>
        <v>0.30349999999999999</v>
      </c>
      <c r="DY82" s="117">
        <f>SUM(DY53, -DY57)</f>
        <v>0.27749999999999997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43" t="s">
        <v>49</v>
      </c>
      <c r="DG83" s="189" t="s">
        <v>44</v>
      </c>
      <c r="DH83" s="200" t="s">
        <v>44</v>
      </c>
      <c r="DI83" s="143" t="s">
        <v>49</v>
      </c>
      <c r="DJ83" s="118" t="s">
        <v>49</v>
      </c>
      <c r="DK83" s="183" t="s">
        <v>63</v>
      </c>
      <c r="DL83" s="118" t="s">
        <v>49</v>
      </c>
      <c r="DM83" s="189" t="s">
        <v>44</v>
      </c>
      <c r="DN83" s="334" t="s">
        <v>44</v>
      </c>
      <c r="DO83" s="348"/>
      <c r="DP83" s="118" t="s">
        <v>49</v>
      </c>
      <c r="DQ83" s="200" t="s">
        <v>37</v>
      </c>
      <c r="DR83" s="165" t="s">
        <v>37</v>
      </c>
      <c r="DS83" s="124" t="s">
        <v>63</v>
      </c>
      <c r="DT83" s="183" t="s">
        <v>63</v>
      </c>
      <c r="DU83" s="164" t="s">
        <v>63</v>
      </c>
      <c r="DV83" s="124" t="s">
        <v>63</v>
      </c>
      <c r="DW83" s="183" t="s">
        <v>63</v>
      </c>
      <c r="DX83" s="124" t="s">
        <v>63</v>
      </c>
      <c r="DY83" s="169" t="s">
        <v>59</v>
      </c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3">SUM(BE52, -BE55)</f>
        <v>0.2238</v>
      </c>
      <c r="BF84" s="147">
        <f t="shared" si="203"/>
        <v>0.22100000000000003</v>
      </c>
      <c r="BG84" s="121">
        <f t="shared" si="203"/>
        <v>0.2127</v>
      </c>
      <c r="BH84" s="180">
        <f t="shared" si="203"/>
        <v>0.19350000000000001</v>
      </c>
      <c r="BI84" s="147">
        <f t="shared" si="203"/>
        <v>0.18340000000000001</v>
      </c>
      <c r="BJ84" s="121">
        <f t="shared" si="203"/>
        <v>0.19309999999999999</v>
      </c>
      <c r="BK84" s="180">
        <f t="shared" si="203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47">
        <f>SUM(DF52, -DF56)</f>
        <v>0.25240000000000001</v>
      </c>
      <c r="DG84" s="121">
        <f>SUM(DG52, -DG56)</f>
        <v>0.25190000000000001</v>
      </c>
      <c r="DH84" s="180">
        <f>SUM(DH52, -DH56)</f>
        <v>0.26200000000000001</v>
      </c>
      <c r="DI84" s="147">
        <f>SUM(DI52, -DI56)</f>
        <v>0.25409999999999999</v>
      </c>
      <c r="DJ84" s="121">
        <f>SUM(DJ52, -DJ56)</f>
        <v>0.25279999999999997</v>
      </c>
      <c r="DK84" s="177">
        <f>SUM(DK54, -DK57)</f>
        <v>0.22949999999999998</v>
      </c>
      <c r="DL84" s="121">
        <f>SUM(DL52, -DL56)</f>
        <v>0.2303</v>
      </c>
      <c r="DM84" s="121">
        <f>SUM(DM52, -DM56)</f>
        <v>0.22789999999999999</v>
      </c>
      <c r="DN84" s="333">
        <f>SUM(DN52, -DN56)</f>
        <v>0.2646</v>
      </c>
      <c r="DO84" s="349">
        <f>SUM(DO73, -DO80,)</f>
        <v>0</v>
      </c>
      <c r="DP84" s="121">
        <f>SUM(DP52, -DP56)</f>
        <v>0.26179999999999998</v>
      </c>
      <c r="DQ84" s="180">
        <f>SUM(DQ51, -DQ55)</f>
        <v>0.26590000000000003</v>
      </c>
      <c r="DR84" s="147">
        <f>SUM(DR51, -DR55)</f>
        <v>0.30049999999999999</v>
      </c>
      <c r="DS84" s="117">
        <f>SUM(DS54, -DS57)</f>
        <v>0.31369999999999998</v>
      </c>
      <c r="DT84" s="177">
        <f>SUM(DT54, -DT57)</f>
        <v>0.33260000000000001</v>
      </c>
      <c r="DU84" s="145">
        <f>SUM(DU54, -DU57)</f>
        <v>0.318</v>
      </c>
      <c r="DV84" s="117">
        <f>SUM(DV54, -DV57)</f>
        <v>0.29580000000000001</v>
      </c>
      <c r="DW84" s="177">
        <f>SUM(DW54, -DW57)</f>
        <v>0.3145</v>
      </c>
      <c r="DX84" s="117">
        <f>SUM(DX54, -DX57)</f>
        <v>0.29530000000000001</v>
      </c>
      <c r="DY84" s="116">
        <f>SUM(DY54, -DY57)</f>
        <v>0.27699999999999997</v>
      </c>
      <c r="DZ84" s="6">
        <f t="shared" ref="DW84:DZ84" si="204">SUM(DZ73, -DZ80)</f>
        <v>0</v>
      </c>
      <c r="EA84" s="6">
        <f>SUM(EA73, -EA80,)</f>
        <v>0</v>
      </c>
      <c r="EB84" s="6">
        <f>SUM(EB73, -EB80,)</f>
        <v>0</v>
      </c>
      <c r="EC84" s="6">
        <f t="shared" ref="EC84:EI84" si="205">SUM(EC73, -EC80)</f>
        <v>0</v>
      </c>
      <c r="ED84" s="6">
        <f t="shared" si="205"/>
        <v>0</v>
      </c>
      <c r="EE84" s="6">
        <f t="shared" si="205"/>
        <v>0</v>
      </c>
      <c r="EF84" s="6">
        <f t="shared" si="205"/>
        <v>0</v>
      </c>
      <c r="EG84" s="6">
        <f t="shared" si="205"/>
        <v>0</v>
      </c>
      <c r="EH84" s="6">
        <f t="shared" si="205"/>
        <v>0</v>
      </c>
      <c r="EI84" s="6">
        <f t="shared" si="205"/>
        <v>0</v>
      </c>
      <c r="EK84" s="6">
        <f>SUM(EK73, -EK80,)</f>
        <v>0</v>
      </c>
      <c r="EL84" s="6">
        <f>SUM(EL73, -EL80,)</f>
        <v>0</v>
      </c>
      <c r="EM84" s="6">
        <f t="shared" ref="EM84:EP84" si="206">SUM(EM73, -EM80)</f>
        <v>0</v>
      </c>
      <c r="EN84" s="6">
        <f t="shared" si="206"/>
        <v>0</v>
      </c>
      <c r="EO84" s="6">
        <f t="shared" si="206"/>
        <v>0</v>
      </c>
      <c r="EP84" s="6">
        <f t="shared" si="206"/>
        <v>0</v>
      </c>
      <c r="EQ84" s="6">
        <f>SUM(EQ73, -EQ80,)</f>
        <v>0</v>
      </c>
      <c r="ER84" s="6">
        <f>SUM(ER73, -ER80,)</f>
        <v>0</v>
      </c>
      <c r="ES84" s="6">
        <f t="shared" ref="ES84:EV84" si="207">SUM(ES73, -ES80)</f>
        <v>0</v>
      </c>
      <c r="ET84" s="6">
        <f t="shared" si="207"/>
        <v>0</v>
      </c>
      <c r="EU84" s="6">
        <f t="shared" si="207"/>
        <v>0</v>
      </c>
      <c r="EV84" s="6">
        <f t="shared" si="207"/>
        <v>0</v>
      </c>
      <c r="EW84" s="6">
        <f>SUM(EW73, -EW80,)</f>
        <v>0</v>
      </c>
      <c r="EX84" s="6">
        <f>SUM(EX73, -EX80,)</f>
        <v>0</v>
      </c>
      <c r="EY84" s="6">
        <f t="shared" ref="EY84:FB84" si="208">SUM(EY73, -EY80)</f>
        <v>0</v>
      </c>
      <c r="EZ84" s="6">
        <f t="shared" si="208"/>
        <v>0</v>
      </c>
      <c r="FA84" s="6">
        <f t="shared" si="208"/>
        <v>0</v>
      </c>
      <c r="FB84" s="6">
        <f t="shared" si="208"/>
        <v>0</v>
      </c>
      <c r="FC84" s="6">
        <f>SUM(FC73, -FC80,)</f>
        <v>0</v>
      </c>
      <c r="FD84" s="6">
        <f>SUM(FD73, -FD80,)</f>
        <v>0</v>
      </c>
      <c r="FE84" s="6">
        <f t="shared" ref="FE84:FH84" si="209">SUM(FE73, -FE80)</f>
        <v>0</v>
      </c>
      <c r="FF84" s="6">
        <f t="shared" si="209"/>
        <v>0</v>
      </c>
      <c r="FG84" s="6">
        <f t="shared" si="209"/>
        <v>0</v>
      </c>
      <c r="FH84" s="6">
        <f t="shared" si="209"/>
        <v>0</v>
      </c>
      <c r="FI84" s="6">
        <f>SUM(FI73, -FI80,)</f>
        <v>0</v>
      </c>
      <c r="FJ84" s="6">
        <f>SUM(FJ73, -FJ80,)</f>
        <v>0</v>
      </c>
      <c r="FK84" s="6">
        <f t="shared" ref="FK84:FN84" si="210">SUM(FK73, -FK80)</f>
        <v>0</v>
      </c>
      <c r="FL84" s="6">
        <f t="shared" si="210"/>
        <v>0</v>
      </c>
      <c r="FM84" s="6">
        <f t="shared" si="210"/>
        <v>0</v>
      </c>
      <c r="FN84" s="6">
        <f t="shared" si="210"/>
        <v>0</v>
      </c>
      <c r="FO84" s="6">
        <f>SUM(FO73, -FO80,)</f>
        <v>0</v>
      </c>
      <c r="FP84" s="6">
        <f>SUM(FP73, -FP80,)</f>
        <v>0</v>
      </c>
      <c r="FQ84" s="6">
        <f t="shared" ref="FQ84:FT84" si="211">SUM(FQ73, -FQ80)</f>
        <v>0</v>
      </c>
      <c r="FR84" s="6">
        <f t="shared" si="211"/>
        <v>0</v>
      </c>
      <c r="FS84" s="6">
        <f t="shared" si="211"/>
        <v>0</v>
      </c>
      <c r="FT84" s="6">
        <f t="shared" si="211"/>
        <v>0</v>
      </c>
      <c r="FU84" s="6">
        <f>SUM(FU73, -FU80,)</f>
        <v>0</v>
      </c>
      <c r="FV84" s="6">
        <f>SUM(FV73, -FV80,)</f>
        <v>0</v>
      </c>
      <c r="FW84" s="6">
        <f t="shared" ref="FW84:FZ84" si="212">SUM(FW73, -FW80)</f>
        <v>0</v>
      </c>
      <c r="FX84" s="6">
        <f t="shared" si="212"/>
        <v>0</v>
      </c>
      <c r="FY84" s="6">
        <f t="shared" si="212"/>
        <v>0</v>
      </c>
      <c r="FZ84" s="6">
        <f t="shared" si="212"/>
        <v>0</v>
      </c>
      <c r="GA84" s="6">
        <f>SUM(GA73, -GA80,)</f>
        <v>0</v>
      </c>
      <c r="GB84" s="6">
        <f>SUM(GB73, -GB80,)</f>
        <v>0</v>
      </c>
      <c r="GC84" s="6">
        <f t="shared" ref="GC84:GF84" si="213">SUM(GC73, -GC80)</f>
        <v>0</v>
      </c>
      <c r="GD84" s="6">
        <f t="shared" si="213"/>
        <v>0</v>
      </c>
      <c r="GE84" s="6">
        <f t="shared" si="213"/>
        <v>0</v>
      </c>
      <c r="GF84" s="6">
        <f t="shared" si="213"/>
        <v>0</v>
      </c>
      <c r="GG84" s="6">
        <f>SUM(GG73, -GG80,)</f>
        <v>0</v>
      </c>
      <c r="GH84" s="6">
        <f>SUM(GH73, -GH80,)</f>
        <v>0</v>
      </c>
      <c r="GI84" s="6">
        <f t="shared" ref="GI84:GL84" si="214">SUM(GI73, -GI80)</f>
        <v>0</v>
      </c>
      <c r="GJ84" s="6">
        <f t="shared" si="214"/>
        <v>0</v>
      </c>
      <c r="GK84" s="6">
        <f t="shared" si="214"/>
        <v>0</v>
      </c>
      <c r="GL84" s="6">
        <f t="shared" si="214"/>
        <v>0</v>
      </c>
      <c r="GM84" s="6">
        <f>SUM(GM73, -GM80,)</f>
        <v>0</v>
      </c>
      <c r="GN84" s="6">
        <f>SUM(GN73, -GN80,)</f>
        <v>0</v>
      </c>
      <c r="GO84" s="6">
        <f t="shared" ref="GO84:GR84" si="215">SUM(GO73, -GO80)</f>
        <v>0</v>
      </c>
      <c r="GP84" s="6">
        <f t="shared" si="215"/>
        <v>0</v>
      </c>
      <c r="GQ84" s="6">
        <f t="shared" si="215"/>
        <v>0</v>
      </c>
      <c r="GR84" s="6">
        <f t="shared" si="215"/>
        <v>0</v>
      </c>
      <c r="GS84" s="6">
        <f>SUM(GS73, -GS80,)</f>
        <v>0</v>
      </c>
      <c r="GT84" s="6">
        <f>SUM(GT73, -GT80,)</f>
        <v>0</v>
      </c>
      <c r="GU84" s="6">
        <f t="shared" ref="GU84:HA84" si="216">SUM(GU73, -GU80)</f>
        <v>0</v>
      </c>
      <c r="GV84" s="6">
        <f t="shared" si="216"/>
        <v>0</v>
      </c>
      <c r="GW84" s="6">
        <f t="shared" si="216"/>
        <v>0</v>
      </c>
      <c r="GX84" s="6">
        <f t="shared" si="216"/>
        <v>0</v>
      </c>
      <c r="GY84" s="6">
        <f t="shared" si="216"/>
        <v>0</v>
      </c>
      <c r="GZ84" s="6">
        <f t="shared" si="216"/>
        <v>0</v>
      </c>
      <c r="HA84" s="6">
        <f t="shared" si="216"/>
        <v>0</v>
      </c>
      <c r="HC84" s="6">
        <f>SUM(HC73, -HC80,)</f>
        <v>0</v>
      </c>
      <c r="HD84" s="6">
        <f>SUM(HD73, -HD80,)</f>
        <v>0</v>
      </c>
      <c r="HE84" s="6">
        <f t="shared" ref="HE84:HH84" si="217">SUM(HE73, -HE80)</f>
        <v>0</v>
      </c>
      <c r="HF84" s="6">
        <f t="shared" si="217"/>
        <v>0</v>
      </c>
      <c r="HG84" s="6">
        <f t="shared" si="217"/>
        <v>0</v>
      </c>
      <c r="HH84" s="6">
        <f t="shared" si="217"/>
        <v>0</v>
      </c>
      <c r="HI84" s="6">
        <f>SUM(HI73, -HI80,)</f>
        <v>0</v>
      </c>
      <c r="HJ84" s="6">
        <f>SUM(HJ73, -HJ80,)</f>
        <v>0</v>
      </c>
      <c r="HK84" s="6">
        <f t="shared" ref="HK84:HN84" si="218">SUM(HK73, -HK80)</f>
        <v>0</v>
      </c>
      <c r="HL84" s="6">
        <f t="shared" si="218"/>
        <v>0</v>
      </c>
      <c r="HM84" s="6">
        <f t="shared" si="218"/>
        <v>0</v>
      </c>
      <c r="HN84" s="6">
        <f t="shared" si="218"/>
        <v>0</v>
      </c>
      <c r="HO84" s="6">
        <f>SUM(HO73, -HO80,)</f>
        <v>0</v>
      </c>
      <c r="HP84" s="6">
        <f>SUM(HP73, -HP80,)</f>
        <v>0</v>
      </c>
      <c r="HQ84" s="6">
        <f t="shared" ref="HQ84:HT84" si="219">SUM(HQ73, -HQ80)</f>
        <v>0</v>
      </c>
      <c r="HR84" s="6">
        <f t="shared" si="219"/>
        <v>0</v>
      </c>
      <c r="HS84" s="6">
        <f t="shared" si="219"/>
        <v>0</v>
      </c>
      <c r="HT84" s="6">
        <f t="shared" si="219"/>
        <v>0</v>
      </c>
      <c r="HU84" s="6">
        <f>SUM(HU73, -HU80,)</f>
        <v>0</v>
      </c>
      <c r="HV84" s="6">
        <f>SUM(HV73, -HV80,)</f>
        <v>0</v>
      </c>
      <c r="HW84" s="6">
        <f t="shared" ref="HW84:HZ84" si="220">SUM(HW73, -HW80)</f>
        <v>0</v>
      </c>
      <c r="HX84" s="6">
        <f t="shared" si="220"/>
        <v>0</v>
      </c>
      <c r="HY84" s="6">
        <f t="shared" si="220"/>
        <v>0</v>
      </c>
      <c r="HZ84" s="6">
        <f t="shared" si="220"/>
        <v>0</v>
      </c>
      <c r="IA84" s="6">
        <f>SUM(IA73, -IA80,)</f>
        <v>0</v>
      </c>
      <c r="IB84" s="6">
        <f>SUM(IB73, -IB80,)</f>
        <v>0</v>
      </c>
      <c r="IC84" s="6">
        <f t="shared" ref="IC84:IF84" si="221">SUM(IC73, -IC80)</f>
        <v>0</v>
      </c>
      <c r="ID84" s="6">
        <f t="shared" si="221"/>
        <v>0</v>
      </c>
      <c r="IE84" s="6">
        <f t="shared" si="221"/>
        <v>0</v>
      </c>
      <c r="IF84" s="6">
        <f t="shared" si="221"/>
        <v>0</v>
      </c>
      <c r="IG84" s="6">
        <f>SUM(IG73, -IG80,)</f>
        <v>0</v>
      </c>
      <c r="IH84" s="6">
        <f>SUM(IH73, -IH80,)</f>
        <v>0</v>
      </c>
      <c r="II84" s="6">
        <f t="shared" ref="II84:IL84" si="222">SUM(II73, -II80)</f>
        <v>0</v>
      </c>
      <c r="IJ84" s="6">
        <f t="shared" si="222"/>
        <v>0</v>
      </c>
      <c r="IK84" s="6">
        <f t="shared" si="222"/>
        <v>0</v>
      </c>
      <c r="IL84" s="6">
        <f t="shared" si="222"/>
        <v>0</v>
      </c>
      <c r="IM84" s="6">
        <f>SUM(IM73, -IM80,)</f>
        <v>0</v>
      </c>
      <c r="IN84" s="6">
        <f>SUM(IN73, -IN80,)</f>
        <v>0</v>
      </c>
      <c r="IO84" s="6">
        <f t="shared" ref="IO84:IR84" si="223">SUM(IO73, -IO80)</f>
        <v>0</v>
      </c>
      <c r="IP84" s="6">
        <f t="shared" si="223"/>
        <v>0</v>
      </c>
      <c r="IQ84" s="6">
        <f t="shared" si="223"/>
        <v>0</v>
      </c>
      <c r="IR84" s="6">
        <f t="shared" si="223"/>
        <v>0</v>
      </c>
      <c r="IS84" s="6">
        <f>SUM(IS73, -IS80,)</f>
        <v>0</v>
      </c>
      <c r="IT84" s="6">
        <f>SUM(IT73, -IT80,)</f>
        <v>0</v>
      </c>
      <c r="IU84" s="6">
        <f t="shared" ref="IU84:IX84" si="224">SUM(IU73, -IU80)</f>
        <v>0</v>
      </c>
      <c r="IV84" s="6">
        <f t="shared" si="224"/>
        <v>0</v>
      </c>
      <c r="IW84" s="6">
        <f t="shared" si="224"/>
        <v>0</v>
      </c>
      <c r="IX84" s="6">
        <f t="shared" si="224"/>
        <v>0</v>
      </c>
      <c r="IY84" s="6">
        <f>SUM(IY73, -IY80,)</f>
        <v>0</v>
      </c>
      <c r="IZ84" s="6">
        <f>SUM(IZ73, -IZ80,)</f>
        <v>0</v>
      </c>
      <c r="JA84" s="6">
        <f t="shared" ref="JA84:JD84" si="225">SUM(JA73, -JA80)</f>
        <v>0</v>
      </c>
      <c r="JB84" s="6">
        <f t="shared" si="225"/>
        <v>0</v>
      </c>
      <c r="JC84" s="6">
        <f t="shared" si="225"/>
        <v>0</v>
      </c>
      <c r="JD84" s="6">
        <f t="shared" si="225"/>
        <v>0</v>
      </c>
      <c r="JE84" s="6">
        <f>SUM(JE73, -JE80,)</f>
        <v>0</v>
      </c>
      <c r="JF84" s="6">
        <f>SUM(JF73, -JF80,)</f>
        <v>0</v>
      </c>
      <c r="JG84" s="6">
        <f t="shared" ref="JG84:JJ84" si="226">SUM(JG73, -JG80)</f>
        <v>0</v>
      </c>
      <c r="JH84" s="6">
        <f t="shared" si="226"/>
        <v>0</v>
      </c>
      <c r="JI84" s="6">
        <f t="shared" si="226"/>
        <v>0</v>
      </c>
      <c r="JJ84" s="6">
        <f t="shared" si="226"/>
        <v>0</v>
      </c>
      <c r="JK84" s="6">
        <f>SUM(JK73, -JK80,)</f>
        <v>0</v>
      </c>
      <c r="JL84" s="6">
        <f>SUM(JL73, -JL80,)</f>
        <v>0</v>
      </c>
      <c r="JM84" s="6">
        <f t="shared" ref="JM84:JS84" si="227">SUM(JM73, -JM80)</f>
        <v>0</v>
      </c>
      <c r="JN84" s="6">
        <f t="shared" si="227"/>
        <v>0</v>
      </c>
      <c r="JO84" s="6">
        <f t="shared" si="227"/>
        <v>0</v>
      </c>
      <c r="JP84" s="6">
        <f t="shared" si="227"/>
        <v>0</v>
      </c>
      <c r="JQ84" s="6">
        <f t="shared" si="227"/>
        <v>0</v>
      </c>
      <c r="JR84" s="6">
        <f t="shared" si="227"/>
        <v>0</v>
      </c>
      <c r="JS84" s="6">
        <f t="shared" si="227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65" t="s">
        <v>37</v>
      </c>
      <c r="DG85" s="118" t="s">
        <v>42</v>
      </c>
      <c r="DH85" s="178" t="s">
        <v>42</v>
      </c>
      <c r="DI85" s="165" t="s">
        <v>37</v>
      </c>
      <c r="DJ85" s="124" t="s">
        <v>63</v>
      </c>
      <c r="DK85" s="200" t="s">
        <v>37</v>
      </c>
      <c r="DL85" s="189" t="s">
        <v>37</v>
      </c>
      <c r="DM85" s="118" t="s">
        <v>42</v>
      </c>
      <c r="DN85" s="332" t="s">
        <v>42</v>
      </c>
      <c r="DO85" s="348"/>
      <c r="DP85" s="189" t="s">
        <v>37</v>
      </c>
      <c r="DQ85" s="178" t="s">
        <v>49</v>
      </c>
      <c r="DR85" s="143" t="s">
        <v>49</v>
      </c>
      <c r="DS85" s="118" t="s">
        <v>49</v>
      </c>
      <c r="DT85" s="178" t="s">
        <v>42</v>
      </c>
      <c r="DU85" s="143" t="s">
        <v>42</v>
      </c>
      <c r="DV85" s="189" t="s">
        <v>53</v>
      </c>
      <c r="DW85" s="200" t="s">
        <v>53</v>
      </c>
      <c r="DX85" s="189" t="s">
        <v>53</v>
      </c>
      <c r="DY85" s="261" t="s">
        <v>54</v>
      </c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28">SUM(BD53, -BD57)</f>
        <v>0.15740000000000001</v>
      </c>
      <c r="BE86" s="177">
        <f t="shared" si="228"/>
        <v>0.2077</v>
      </c>
      <c r="BF86" s="145">
        <f t="shared" si="228"/>
        <v>0.20429999999999998</v>
      </c>
      <c r="BG86" s="117">
        <f t="shared" si="228"/>
        <v>0.19500000000000001</v>
      </c>
      <c r="BH86" s="177">
        <f t="shared" si="228"/>
        <v>0.17849999999999999</v>
      </c>
      <c r="BI86" s="167">
        <f t="shared" si="228"/>
        <v>0.16689999999999999</v>
      </c>
      <c r="BJ86" s="117">
        <f t="shared" si="228"/>
        <v>0.18679999999999999</v>
      </c>
      <c r="BK86" s="177">
        <f t="shared" si="228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29">SUM(BV52, -BV56)</f>
        <v>0.2329</v>
      </c>
      <c r="BW86" s="121">
        <f t="shared" si="229"/>
        <v>0.22009999999999999</v>
      </c>
      <c r="BX86" s="180">
        <f t="shared" si="229"/>
        <v>0.21760000000000002</v>
      </c>
      <c r="BY86" s="225">
        <f t="shared" si="229"/>
        <v>0.25340000000000001</v>
      </c>
      <c r="BZ86" s="15">
        <f t="shared" si="229"/>
        <v>0.24309999999999998</v>
      </c>
      <c r="CA86" s="152">
        <f t="shared" si="229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0">SUM(CR52, -CR56)</f>
        <v>0.20519999999999999</v>
      </c>
      <c r="CS86" s="180">
        <f t="shared" si="230"/>
        <v>0.19850000000000001</v>
      </c>
      <c r="CT86" s="147">
        <f t="shared" si="230"/>
        <v>0.20760000000000001</v>
      </c>
      <c r="CU86" s="121">
        <f t="shared" si="230"/>
        <v>0.2117</v>
      </c>
      <c r="CV86" s="180">
        <f t="shared" si="230"/>
        <v>0.1971</v>
      </c>
      <c r="CW86" s="147">
        <f t="shared" si="230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47">
        <f>SUM(DF51, -DF55)</f>
        <v>0.2412</v>
      </c>
      <c r="DG86" s="121">
        <f>SUM(DG51, -DG55)</f>
        <v>0.23619999999999999</v>
      </c>
      <c r="DH86" s="180">
        <f>SUM(DH51, -DH55)</f>
        <v>0.23749999999999999</v>
      </c>
      <c r="DI86" s="147">
        <f>SUM(DI51, -DI55)</f>
        <v>0.23179999999999998</v>
      </c>
      <c r="DJ86" s="117">
        <f>SUM(DJ54, -DJ57)</f>
        <v>0.2505</v>
      </c>
      <c r="DK86" s="180">
        <f>SUM(DK51, -DK55)</f>
        <v>0.22670000000000001</v>
      </c>
      <c r="DL86" s="121">
        <f>SUM(DL51, -DL55)</f>
        <v>0.2296</v>
      </c>
      <c r="DM86" s="121">
        <f>SUM(DM51, -DM55)</f>
        <v>0.2157</v>
      </c>
      <c r="DN86" s="333">
        <f>SUM(DN51, -DN55)</f>
        <v>0.25690000000000002</v>
      </c>
      <c r="DO86" s="349">
        <f>SUM(DO73, -DO79)</f>
        <v>0</v>
      </c>
      <c r="DP86" s="121">
        <f>SUM(DP51, -DP55)</f>
        <v>0.26100000000000001</v>
      </c>
      <c r="DQ86" s="180">
        <f>SUM(DQ52, -DQ56)</f>
        <v>0.23159999999999997</v>
      </c>
      <c r="DR86" s="147">
        <f>SUM(DR52, -DR56)</f>
        <v>0.21999999999999997</v>
      </c>
      <c r="DS86" s="121">
        <f>SUM(DS52, -DS56)</f>
        <v>0.20660000000000001</v>
      </c>
      <c r="DT86" s="180">
        <f>SUM(DT52, -DT56)</f>
        <v>0.23470000000000002</v>
      </c>
      <c r="DU86" s="147">
        <f>SUM(DU52, -DU56)</f>
        <v>0.2354</v>
      </c>
      <c r="DV86" s="209">
        <f>SUM(DV51, -DV54)</f>
        <v>0.25059999999999999</v>
      </c>
      <c r="DW86" s="188">
        <f>SUM(DW51, -DW54)</f>
        <v>0.2535</v>
      </c>
      <c r="DX86" s="209">
        <f>SUM(DX51, -DX54)</f>
        <v>0.24280000000000002</v>
      </c>
      <c r="DY86" s="121">
        <f>SUM(DY51, -DY54)</f>
        <v>0.24439999999999998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43" t="s">
        <v>42</v>
      </c>
      <c r="DG87" s="189" t="s">
        <v>37</v>
      </c>
      <c r="DH87" s="200" t="s">
        <v>37</v>
      </c>
      <c r="DI87" s="143" t="s">
        <v>42</v>
      </c>
      <c r="DJ87" s="118" t="s">
        <v>42</v>
      </c>
      <c r="DK87" s="178" t="s">
        <v>42</v>
      </c>
      <c r="DL87" s="118" t="s">
        <v>42</v>
      </c>
      <c r="DM87" s="189" t="s">
        <v>37</v>
      </c>
      <c r="DN87" s="334" t="s">
        <v>37</v>
      </c>
      <c r="DO87" s="348"/>
      <c r="DP87" s="118" t="s">
        <v>42</v>
      </c>
      <c r="DQ87" s="178" t="s">
        <v>42</v>
      </c>
      <c r="DR87" s="143" t="s">
        <v>42</v>
      </c>
      <c r="DS87" s="118" t="s">
        <v>42</v>
      </c>
      <c r="DT87" s="178" t="s">
        <v>49</v>
      </c>
      <c r="DU87" s="143" t="s">
        <v>49</v>
      </c>
      <c r="DV87" s="118" t="s">
        <v>42</v>
      </c>
      <c r="DW87" s="178" t="s">
        <v>42</v>
      </c>
      <c r="DX87" s="261" t="s">
        <v>54</v>
      </c>
      <c r="DY87" s="189" t="s">
        <v>53</v>
      </c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47">
        <f>SUM(DF52, -DF55)</f>
        <v>0.23190000000000002</v>
      </c>
      <c r="DG88" s="121">
        <f>SUM(DG52, -DG55)</f>
        <v>0.23139999999999999</v>
      </c>
      <c r="DH88" s="180">
        <f>SUM(DH52, -DH55)</f>
        <v>0.23710000000000001</v>
      </c>
      <c r="DI88" s="147">
        <f>SUM(DI52, -DI55)</f>
        <v>0.22919999999999999</v>
      </c>
      <c r="DJ88" s="121">
        <f>SUM(DJ52, -DJ55)</f>
        <v>0.2407</v>
      </c>
      <c r="DK88" s="180">
        <f>SUM(DK52, -DK55)</f>
        <v>0.2074</v>
      </c>
      <c r="DL88" s="121">
        <f>SUM(DL52, -DL55)</f>
        <v>0.214</v>
      </c>
      <c r="DM88" s="121">
        <f>SUM(DM52, -DM55)</f>
        <v>0.19929999999999998</v>
      </c>
      <c r="DN88" s="333">
        <f>SUM(DN52, -DN55)</f>
        <v>0.23680000000000001</v>
      </c>
      <c r="DO88" s="349">
        <f>SUM(DO73, -DO78)</f>
        <v>0</v>
      </c>
      <c r="DP88" s="121">
        <f>SUM(DP52, -DP55)</f>
        <v>0.25539999999999996</v>
      </c>
      <c r="DQ88" s="180">
        <f>SUM(DQ52, -DQ55)</f>
        <v>0.22369999999999998</v>
      </c>
      <c r="DR88" s="147">
        <f>SUM(DR52, -DR55)</f>
        <v>0.21279999999999999</v>
      </c>
      <c r="DS88" s="121">
        <f>SUM(DS52, -DS55)</f>
        <v>0.20549999999999999</v>
      </c>
      <c r="DT88" s="180">
        <f>SUM(DT52, -DT55)</f>
        <v>0.21829999999999999</v>
      </c>
      <c r="DU88" s="147">
        <f>SUM(DU52, -DU55)</f>
        <v>0.2228</v>
      </c>
      <c r="DV88" s="121">
        <f>SUM(DV52, -DV56)</f>
        <v>0.24839999999999998</v>
      </c>
      <c r="DW88" s="180">
        <f>SUM(DW52, -DW56)</f>
        <v>0.24460000000000001</v>
      </c>
      <c r="DX88" s="121">
        <f>SUM(DX51, -DX53)</f>
        <v>0.2346</v>
      </c>
      <c r="DY88" s="209">
        <f>SUM(DY51, -DY53)</f>
        <v>0.24389999999999998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59" t="s">
        <v>38</v>
      </c>
      <c r="DG89" s="169" t="s">
        <v>48</v>
      </c>
      <c r="DH89" s="181" t="s">
        <v>38</v>
      </c>
      <c r="DI89" s="159" t="s">
        <v>38</v>
      </c>
      <c r="DJ89" s="120" t="s">
        <v>38</v>
      </c>
      <c r="DK89" s="181" t="s">
        <v>38</v>
      </c>
      <c r="DL89" s="120" t="s">
        <v>38</v>
      </c>
      <c r="DM89" s="120" t="s">
        <v>38</v>
      </c>
      <c r="DN89" s="340" t="s">
        <v>38</v>
      </c>
      <c r="DO89" s="348"/>
      <c r="DP89" s="169" t="s">
        <v>48</v>
      </c>
      <c r="DQ89" s="187" t="s">
        <v>48</v>
      </c>
      <c r="DR89" s="201" t="s">
        <v>48</v>
      </c>
      <c r="DS89" s="120" t="s">
        <v>38</v>
      </c>
      <c r="DT89" s="184" t="s">
        <v>45</v>
      </c>
      <c r="DU89" s="201" t="s">
        <v>41</v>
      </c>
      <c r="DV89" s="261" t="s">
        <v>54</v>
      </c>
      <c r="DW89" s="264" t="s">
        <v>54</v>
      </c>
      <c r="DX89" s="118" t="s">
        <v>42</v>
      </c>
      <c r="DY89" s="118" t="s">
        <v>42</v>
      </c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49">
        <f>SUM(DF55, -DF58)</f>
        <v>0.19039999999999999</v>
      </c>
      <c r="DG90" s="121">
        <f>SUM(DG53, -DG56)</f>
        <v>0.1885</v>
      </c>
      <c r="DH90" s="179">
        <f>SUM(DH55, -DH58)</f>
        <v>0.18809999999999999</v>
      </c>
      <c r="DI90" s="149">
        <f>SUM(DI55, -DI58)</f>
        <v>0.19260000000000002</v>
      </c>
      <c r="DJ90" s="119">
        <f>SUM(DJ55, -DJ58)</f>
        <v>0.18720000000000001</v>
      </c>
      <c r="DK90" s="179">
        <f>SUM(DK55, -DK58)</f>
        <v>0.193</v>
      </c>
      <c r="DL90" s="119">
        <f>SUM(DL55, -DL58)</f>
        <v>0.18990000000000001</v>
      </c>
      <c r="DM90" s="119">
        <f>SUM(DM55, -DM58)</f>
        <v>0.19640000000000002</v>
      </c>
      <c r="DN90" s="341">
        <f>SUM(DN55, -DN58)</f>
        <v>0.18940000000000001</v>
      </c>
      <c r="DO90" s="349">
        <f>SUM(DO79, -DO86,)</f>
        <v>0</v>
      </c>
      <c r="DP90" s="121">
        <f>SUM(DP53, -DP56)</f>
        <v>0.20669999999999999</v>
      </c>
      <c r="DQ90" s="180">
        <f>SUM(DQ53, -DQ56)</f>
        <v>0.20029999999999998</v>
      </c>
      <c r="DR90" s="147">
        <f>SUM(DR53, -DR56)</f>
        <v>0.19829999999999998</v>
      </c>
      <c r="DS90" s="119">
        <f>SUM(DS55, -DS58)</f>
        <v>0.19349999999999998</v>
      </c>
      <c r="DT90" s="188">
        <f>SUM(DT55, -DT58)</f>
        <v>0.20350000000000001</v>
      </c>
      <c r="DU90" s="147">
        <f>SUM(DU53, -DU56)</f>
        <v>0.2051</v>
      </c>
      <c r="DV90" s="121">
        <f>SUM(DV51, -DV53)</f>
        <v>0.23679999999999995</v>
      </c>
      <c r="DW90" s="180">
        <f>SUM(DW51, -DW53)</f>
        <v>0.24440000000000001</v>
      </c>
      <c r="DX90" s="121">
        <f>SUM(DX52, -DX56)</f>
        <v>0.23309999999999997</v>
      </c>
      <c r="DY90" s="121">
        <f>SUM(DY52, -DY56)</f>
        <v>0.23730000000000001</v>
      </c>
      <c r="DZ90" s="6">
        <f t="shared" ref="DW90:DZ90" si="231">SUM(DZ79, -DZ86)</f>
        <v>0</v>
      </c>
      <c r="EA90" s="6">
        <f>SUM(EA79, -EA86,)</f>
        <v>0</v>
      </c>
      <c r="EB90" s="6">
        <f>SUM(EB79, -EB86,)</f>
        <v>0</v>
      </c>
      <c r="EC90" s="6">
        <f t="shared" ref="EC90:EI90" si="232">SUM(EC79, -EC86)</f>
        <v>0</v>
      </c>
      <c r="ED90" s="6">
        <f t="shared" si="232"/>
        <v>0</v>
      </c>
      <c r="EE90" s="6">
        <f t="shared" si="232"/>
        <v>0</v>
      </c>
      <c r="EF90" s="6">
        <f t="shared" si="232"/>
        <v>0</v>
      </c>
      <c r="EG90" s="6">
        <f t="shared" si="232"/>
        <v>0</v>
      </c>
      <c r="EH90" s="6">
        <f t="shared" si="232"/>
        <v>0</v>
      </c>
      <c r="EI90" s="6">
        <f t="shared" si="232"/>
        <v>0</v>
      </c>
      <c r="EK90" s="6">
        <f>SUM(EK79, -EK86,)</f>
        <v>0</v>
      </c>
      <c r="EL90" s="6">
        <f>SUM(EL79, -EL86,)</f>
        <v>0</v>
      </c>
      <c r="EM90" s="6">
        <f t="shared" ref="EM90:EP90" si="233">SUM(EM79, -EM86)</f>
        <v>0</v>
      </c>
      <c r="EN90" s="6">
        <f t="shared" si="233"/>
        <v>0</v>
      </c>
      <c r="EO90" s="6">
        <f t="shared" si="233"/>
        <v>0</v>
      </c>
      <c r="EP90" s="6">
        <f t="shared" si="233"/>
        <v>0</v>
      </c>
      <c r="EQ90" s="6">
        <f>SUM(EQ79, -EQ86,)</f>
        <v>0</v>
      </c>
      <c r="ER90" s="6">
        <f>SUM(ER79, -ER86,)</f>
        <v>0</v>
      </c>
      <c r="ES90" s="6">
        <f t="shared" ref="ES90:EV90" si="234">SUM(ES79, -ES86)</f>
        <v>0</v>
      </c>
      <c r="ET90" s="6">
        <f t="shared" si="234"/>
        <v>0</v>
      </c>
      <c r="EU90" s="6">
        <f t="shared" si="234"/>
        <v>0</v>
      </c>
      <c r="EV90" s="6">
        <f t="shared" si="234"/>
        <v>0</v>
      </c>
      <c r="EW90" s="6">
        <f>SUM(EW79, -EW86,)</f>
        <v>0</v>
      </c>
      <c r="EX90" s="6">
        <f>SUM(EX79, -EX86,)</f>
        <v>0</v>
      </c>
      <c r="EY90" s="6">
        <f t="shared" ref="EY90:FB90" si="235">SUM(EY79, -EY86)</f>
        <v>0</v>
      </c>
      <c r="EZ90" s="6">
        <f t="shared" si="235"/>
        <v>0</v>
      </c>
      <c r="FA90" s="6">
        <f t="shared" si="235"/>
        <v>0</v>
      </c>
      <c r="FB90" s="6">
        <f t="shared" si="235"/>
        <v>0</v>
      </c>
      <c r="FC90" s="6">
        <f>SUM(FC79, -FC86,)</f>
        <v>0</v>
      </c>
      <c r="FD90" s="6">
        <f>SUM(FD79, -FD86,)</f>
        <v>0</v>
      </c>
      <c r="FE90" s="6">
        <f t="shared" ref="FE90:FH90" si="236">SUM(FE79, -FE86)</f>
        <v>0</v>
      </c>
      <c r="FF90" s="6">
        <f t="shared" si="236"/>
        <v>0</v>
      </c>
      <c r="FG90" s="6">
        <f t="shared" si="236"/>
        <v>0</v>
      </c>
      <c r="FH90" s="6">
        <f t="shared" si="236"/>
        <v>0</v>
      </c>
      <c r="FI90" s="6">
        <f>SUM(FI79, -FI86,)</f>
        <v>0</v>
      </c>
      <c r="FJ90" s="6">
        <f>SUM(FJ79, -FJ86,)</f>
        <v>0</v>
      </c>
      <c r="FK90" s="6">
        <f t="shared" ref="FK90:FN90" si="237">SUM(FK79, -FK86)</f>
        <v>0</v>
      </c>
      <c r="FL90" s="6">
        <f t="shared" si="237"/>
        <v>0</v>
      </c>
      <c r="FM90" s="6">
        <f t="shared" si="237"/>
        <v>0</v>
      </c>
      <c r="FN90" s="6">
        <f t="shared" si="237"/>
        <v>0</v>
      </c>
      <c r="FO90" s="6">
        <f>SUM(FO79, -FO86,)</f>
        <v>0</v>
      </c>
      <c r="FP90" s="6">
        <f>SUM(FP79, -FP86,)</f>
        <v>0</v>
      </c>
      <c r="FQ90" s="6">
        <f t="shared" ref="FQ90:FT90" si="238">SUM(FQ79, -FQ86)</f>
        <v>0</v>
      </c>
      <c r="FR90" s="6">
        <f t="shared" si="238"/>
        <v>0</v>
      </c>
      <c r="FS90" s="6">
        <f t="shared" si="238"/>
        <v>0</v>
      </c>
      <c r="FT90" s="6">
        <f t="shared" si="238"/>
        <v>0</v>
      </c>
      <c r="FU90" s="6">
        <f>SUM(FU79, -FU86,)</f>
        <v>0</v>
      </c>
      <c r="FV90" s="6">
        <f>SUM(FV79, -FV86,)</f>
        <v>0</v>
      </c>
      <c r="FW90" s="6">
        <f t="shared" ref="FW90:FZ90" si="239">SUM(FW79, -FW86)</f>
        <v>0</v>
      </c>
      <c r="FX90" s="6">
        <f t="shared" si="239"/>
        <v>0</v>
      </c>
      <c r="FY90" s="6">
        <f t="shared" si="239"/>
        <v>0</v>
      </c>
      <c r="FZ90" s="6">
        <f t="shared" si="239"/>
        <v>0</v>
      </c>
      <c r="GA90" s="6">
        <f>SUM(GA79, -GA86,)</f>
        <v>0</v>
      </c>
      <c r="GB90" s="6">
        <f>SUM(GB79, -GB86,)</f>
        <v>0</v>
      </c>
      <c r="GC90" s="6">
        <f t="shared" ref="GC90:GF90" si="240">SUM(GC79, -GC86)</f>
        <v>0</v>
      </c>
      <c r="GD90" s="6">
        <f t="shared" si="240"/>
        <v>0</v>
      </c>
      <c r="GE90" s="6">
        <f t="shared" si="240"/>
        <v>0</v>
      </c>
      <c r="GF90" s="6">
        <f t="shared" si="240"/>
        <v>0</v>
      </c>
      <c r="GG90" s="6">
        <f>SUM(GG79, -GG86,)</f>
        <v>0</v>
      </c>
      <c r="GH90" s="6">
        <f>SUM(GH79, -GH86,)</f>
        <v>0</v>
      </c>
      <c r="GI90" s="6">
        <f t="shared" ref="GI90:GL90" si="241">SUM(GI79, -GI86)</f>
        <v>0</v>
      </c>
      <c r="GJ90" s="6">
        <f t="shared" si="241"/>
        <v>0</v>
      </c>
      <c r="GK90" s="6">
        <f t="shared" si="241"/>
        <v>0</v>
      </c>
      <c r="GL90" s="6">
        <f t="shared" si="241"/>
        <v>0</v>
      </c>
      <c r="GM90" s="6">
        <f>SUM(GM79, -GM86,)</f>
        <v>0</v>
      </c>
      <c r="GN90" s="6">
        <f>SUM(GN79, -GN86,)</f>
        <v>0</v>
      </c>
      <c r="GO90" s="6">
        <f t="shared" ref="GO90:GR90" si="242">SUM(GO79, -GO86)</f>
        <v>0</v>
      </c>
      <c r="GP90" s="6">
        <f t="shared" si="242"/>
        <v>0</v>
      </c>
      <c r="GQ90" s="6">
        <f t="shared" si="242"/>
        <v>0</v>
      </c>
      <c r="GR90" s="6">
        <f t="shared" si="242"/>
        <v>0</v>
      </c>
      <c r="GS90" s="6">
        <f>SUM(GS79, -GS86,)</f>
        <v>0</v>
      </c>
      <c r="GT90" s="6">
        <f>SUM(GT79, -GT86,)</f>
        <v>0</v>
      </c>
      <c r="GU90" s="6">
        <f t="shared" ref="GU90:HA90" si="243">SUM(GU79, -GU86)</f>
        <v>0</v>
      </c>
      <c r="GV90" s="6">
        <f t="shared" si="243"/>
        <v>0</v>
      </c>
      <c r="GW90" s="6">
        <f t="shared" si="243"/>
        <v>0</v>
      </c>
      <c r="GX90" s="6">
        <f t="shared" si="243"/>
        <v>0</v>
      </c>
      <c r="GY90" s="6">
        <f t="shared" si="243"/>
        <v>0</v>
      </c>
      <c r="GZ90" s="6">
        <f t="shared" si="243"/>
        <v>0</v>
      </c>
      <c r="HA90" s="6">
        <f t="shared" si="243"/>
        <v>0</v>
      </c>
      <c r="HC90" s="6">
        <f>SUM(HC79, -HC86,)</f>
        <v>0</v>
      </c>
      <c r="HD90" s="6">
        <f>SUM(HD79, -HD86,)</f>
        <v>0</v>
      </c>
      <c r="HE90" s="6">
        <f t="shared" ref="HE90:HH90" si="244">SUM(HE79, -HE86)</f>
        <v>0</v>
      </c>
      <c r="HF90" s="6">
        <f t="shared" si="244"/>
        <v>0</v>
      </c>
      <c r="HG90" s="6">
        <f t="shared" si="244"/>
        <v>0</v>
      </c>
      <c r="HH90" s="6">
        <f t="shared" si="244"/>
        <v>0</v>
      </c>
      <c r="HI90" s="6">
        <f>SUM(HI79, -HI86,)</f>
        <v>0</v>
      </c>
      <c r="HJ90" s="6">
        <f>SUM(HJ79, -HJ86,)</f>
        <v>0</v>
      </c>
      <c r="HK90" s="6">
        <f t="shared" ref="HK90:HN90" si="245">SUM(HK79, -HK86)</f>
        <v>0</v>
      </c>
      <c r="HL90" s="6">
        <f t="shared" si="245"/>
        <v>0</v>
      </c>
      <c r="HM90" s="6">
        <f t="shared" si="245"/>
        <v>0</v>
      </c>
      <c r="HN90" s="6">
        <f t="shared" si="245"/>
        <v>0</v>
      </c>
      <c r="HO90" s="6">
        <f>SUM(HO79, -HO86,)</f>
        <v>0</v>
      </c>
      <c r="HP90" s="6">
        <f>SUM(HP79, -HP86,)</f>
        <v>0</v>
      </c>
      <c r="HQ90" s="6">
        <f t="shared" ref="HQ90:HT90" si="246">SUM(HQ79, -HQ86)</f>
        <v>0</v>
      </c>
      <c r="HR90" s="6">
        <f t="shared" si="246"/>
        <v>0</v>
      </c>
      <c r="HS90" s="6">
        <f t="shared" si="246"/>
        <v>0</v>
      </c>
      <c r="HT90" s="6">
        <f t="shared" si="246"/>
        <v>0</v>
      </c>
      <c r="HU90" s="6">
        <f>SUM(HU79, -HU86,)</f>
        <v>0</v>
      </c>
      <c r="HV90" s="6">
        <f>SUM(HV79, -HV86,)</f>
        <v>0</v>
      </c>
      <c r="HW90" s="6">
        <f t="shared" ref="HW90:HZ90" si="247">SUM(HW79, -HW86)</f>
        <v>0</v>
      </c>
      <c r="HX90" s="6">
        <f t="shared" si="247"/>
        <v>0</v>
      </c>
      <c r="HY90" s="6">
        <f t="shared" si="247"/>
        <v>0</v>
      </c>
      <c r="HZ90" s="6">
        <f t="shared" si="247"/>
        <v>0</v>
      </c>
      <c r="IA90" s="6">
        <f>SUM(IA79, -IA86,)</f>
        <v>0</v>
      </c>
      <c r="IB90" s="6">
        <f>SUM(IB79, -IB86,)</f>
        <v>0</v>
      </c>
      <c r="IC90" s="6">
        <f t="shared" ref="IC90:IF90" si="248">SUM(IC79, -IC86)</f>
        <v>0</v>
      </c>
      <c r="ID90" s="6">
        <f t="shared" si="248"/>
        <v>0</v>
      </c>
      <c r="IE90" s="6">
        <f t="shared" si="248"/>
        <v>0</v>
      </c>
      <c r="IF90" s="6">
        <f t="shared" si="248"/>
        <v>0</v>
      </c>
      <c r="IG90" s="6">
        <f>SUM(IG79, -IG86,)</f>
        <v>0</v>
      </c>
      <c r="IH90" s="6">
        <f>SUM(IH79, -IH86,)</f>
        <v>0</v>
      </c>
      <c r="II90" s="6">
        <f t="shared" ref="II90:IL90" si="249">SUM(II79, -II86)</f>
        <v>0</v>
      </c>
      <c r="IJ90" s="6">
        <f t="shared" si="249"/>
        <v>0</v>
      </c>
      <c r="IK90" s="6">
        <f t="shared" si="249"/>
        <v>0</v>
      </c>
      <c r="IL90" s="6">
        <f t="shared" si="249"/>
        <v>0</v>
      </c>
      <c r="IM90" s="6">
        <f>SUM(IM79, -IM86,)</f>
        <v>0</v>
      </c>
      <c r="IN90" s="6">
        <f>SUM(IN79, -IN86,)</f>
        <v>0</v>
      </c>
      <c r="IO90" s="6">
        <f t="shared" ref="IO90:IR90" si="250">SUM(IO79, -IO86)</f>
        <v>0</v>
      </c>
      <c r="IP90" s="6">
        <f t="shared" si="250"/>
        <v>0</v>
      </c>
      <c r="IQ90" s="6">
        <f t="shared" si="250"/>
        <v>0</v>
      </c>
      <c r="IR90" s="6">
        <f t="shared" si="250"/>
        <v>0</v>
      </c>
      <c r="IS90" s="6">
        <f>SUM(IS79, -IS86,)</f>
        <v>0</v>
      </c>
      <c r="IT90" s="6">
        <f>SUM(IT79, -IT86,)</f>
        <v>0</v>
      </c>
      <c r="IU90" s="6">
        <f t="shared" ref="IU90:IX90" si="251">SUM(IU79, -IU86)</f>
        <v>0</v>
      </c>
      <c r="IV90" s="6">
        <f t="shared" si="251"/>
        <v>0</v>
      </c>
      <c r="IW90" s="6">
        <f t="shared" si="251"/>
        <v>0</v>
      </c>
      <c r="IX90" s="6">
        <f t="shared" si="251"/>
        <v>0</v>
      </c>
      <c r="IY90" s="6">
        <f>SUM(IY79, -IY86,)</f>
        <v>0</v>
      </c>
      <c r="IZ90" s="6">
        <f>SUM(IZ79, -IZ86,)</f>
        <v>0</v>
      </c>
      <c r="JA90" s="6">
        <f t="shared" ref="JA90:JD90" si="252">SUM(JA79, -JA86)</f>
        <v>0</v>
      </c>
      <c r="JB90" s="6">
        <f t="shared" si="252"/>
        <v>0</v>
      </c>
      <c r="JC90" s="6">
        <f t="shared" si="252"/>
        <v>0</v>
      </c>
      <c r="JD90" s="6">
        <f t="shared" si="252"/>
        <v>0</v>
      </c>
      <c r="JE90" s="6">
        <f>SUM(JE79, -JE86,)</f>
        <v>0</v>
      </c>
      <c r="JF90" s="6">
        <f>SUM(JF79, -JF86,)</f>
        <v>0</v>
      </c>
      <c r="JG90" s="6">
        <f t="shared" ref="JG90:JJ90" si="253">SUM(JG79, -JG86)</f>
        <v>0</v>
      </c>
      <c r="JH90" s="6">
        <f t="shared" si="253"/>
        <v>0</v>
      </c>
      <c r="JI90" s="6">
        <f t="shared" si="253"/>
        <v>0</v>
      </c>
      <c r="JJ90" s="6">
        <f t="shared" si="253"/>
        <v>0</v>
      </c>
      <c r="JK90" s="6">
        <f>SUM(JK79, -JK86,)</f>
        <v>0</v>
      </c>
      <c r="JL90" s="6">
        <f>SUM(JL79, -JL86,)</f>
        <v>0</v>
      </c>
      <c r="JM90" s="6">
        <f t="shared" ref="JM90:JS90" si="254">SUM(JM79, -JM86)</f>
        <v>0</v>
      </c>
      <c r="JN90" s="6">
        <f t="shared" si="254"/>
        <v>0</v>
      </c>
      <c r="JO90" s="6">
        <f t="shared" si="254"/>
        <v>0</v>
      </c>
      <c r="JP90" s="6">
        <f t="shared" si="254"/>
        <v>0</v>
      </c>
      <c r="JQ90" s="6">
        <f t="shared" si="254"/>
        <v>0</v>
      </c>
      <c r="JR90" s="6">
        <f t="shared" si="254"/>
        <v>0</v>
      </c>
      <c r="JS90" s="6">
        <f t="shared" si="254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201" t="s">
        <v>48</v>
      </c>
      <c r="DG91" s="120" t="s">
        <v>38</v>
      </c>
      <c r="DH91" s="183" t="s">
        <v>47</v>
      </c>
      <c r="DI91" s="155" t="s">
        <v>45</v>
      </c>
      <c r="DJ91" s="123" t="s">
        <v>45</v>
      </c>
      <c r="DK91" s="184" t="s">
        <v>45</v>
      </c>
      <c r="DL91" s="123" t="s">
        <v>45</v>
      </c>
      <c r="DM91" s="123" t="s">
        <v>45</v>
      </c>
      <c r="DN91" s="336" t="s">
        <v>48</v>
      </c>
      <c r="DO91" s="348"/>
      <c r="DP91" s="169" t="s">
        <v>41</v>
      </c>
      <c r="DQ91" s="187" t="s">
        <v>41</v>
      </c>
      <c r="DR91" s="159" t="s">
        <v>38</v>
      </c>
      <c r="DS91" s="123" t="s">
        <v>45</v>
      </c>
      <c r="DT91" s="187" t="s">
        <v>41</v>
      </c>
      <c r="DU91" s="155" t="s">
        <v>45</v>
      </c>
      <c r="DV91" s="118" t="s">
        <v>49</v>
      </c>
      <c r="DW91" s="178" t="s">
        <v>49</v>
      </c>
      <c r="DX91" s="118" t="s">
        <v>49</v>
      </c>
      <c r="DY91" s="118" t="s">
        <v>49</v>
      </c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47">
        <f>SUM(DF53, -DF56)</f>
        <v>0.186</v>
      </c>
      <c r="DG92" s="119">
        <f>SUM(DG55, -DG58)</f>
        <v>0.18590000000000001</v>
      </c>
      <c r="DH92" s="180">
        <f>SUM(DH53, -DH56)</f>
        <v>0.18740000000000001</v>
      </c>
      <c r="DI92" s="167">
        <f>SUM(DI56, -DI58)</f>
        <v>0.16770000000000002</v>
      </c>
      <c r="DJ92" s="209">
        <f>SUM(DJ56, -DJ58)</f>
        <v>0.17510000000000001</v>
      </c>
      <c r="DK92" s="188">
        <f>SUM(DK56, -DK58)</f>
        <v>0.1658</v>
      </c>
      <c r="DL92" s="209">
        <f>SUM(DL56, -DL58)</f>
        <v>0.1736</v>
      </c>
      <c r="DM92" s="209">
        <f>SUM(DM56, -DM58)</f>
        <v>0.1678</v>
      </c>
      <c r="DN92" s="333">
        <f>SUM(DN53, -DN56)</f>
        <v>0.17349999999999999</v>
      </c>
      <c r="DO92" s="349">
        <f>SUM(DO79, -DO85)</f>
        <v>0</v>
      </c>
      <c r="DP92" s="121">
        <f>SUM(DP53, -DP55)</f>
        <v>0.20030000000000001</v>
      </c>
      <c r="DQ92" s="180">
        <f>SUM(DQ53, -DQ55)</f>
        <v>0.19239999999999999</v>
      </c>
      <c r="DR92" s="149">
        <f>SUM(DR55, -DR58)</f>
        <v>0.19139999999999999</v>
      </c>
      <c r="DS92" s="209">
        <f>SUM(DS56, -DS58)</f>
        <v>0.19239999999999996</v>
      </c>
      <c r="DT92" s="180">
        <f>SUM(DT53, -DT56)</f>
        <v>0.20150000000000001</v>
      </c>
      <c r="DU92" s="167">
        <f>SUM(DU55, -DU58)</f>
        <v>0.19579999999999997</v>
      </c>
      <c r="DV92" s="121">
        <f>SUM(DV52, -DV55)</f>
        <v>0.23099999999999998</v>
      </c>
      <c r="DW92" s="180">
        <f>SUM(DW52, -DW55)</f>
        <v>0.23860000000000001</v>
      </c>
      <c r="DX92" s="121">
        <f>SUM(DX52, -DX55)</f>
        <v>0.21729999999999999</v>
      </c>
      <c r="DY92" s="121">
        <f>SUM(DY52, -DY55)</f>
        <v>0.19929999999999998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64" t="s">
        <v>47</v>
      </c>
      <c r="DG93" s="124" t="s">
        <v>47</v>
      </c>
      <c r="DH93" s="187" t="s">
        <v>48</v>
      </c>
      <c r="DI93" s="159" t="s">
        <v>39</v>
      </c>
      <c r="DJ93" s="189" t="s">
        <v>53</v>
      </c>
      <c r="DK93" s="181" t="s">
        <v>39</v>
      </c>
      <c r="DL93" s="120" t="s">
        <v>39</v>
      </c>
      <c r="DM93" s="120" t="s">
        <v>39</v>
      </c>
      <c r="DN93" s="342" t="s">
        <v>45</v>
      </c>
      <c r="DO93" s="348"/>
      <c r="DP93" s="120" t="s">
        <v>38</v>
      </c>
      <c r="DQ93" s="181" t="s">
        <v>38</v>
      </c>
      <c r="DR93" s="201" t="s">
        <v>41</v>
      </c>
      <c r="DS93" s="169" t="s">
        <v>48</v>
      </c>
      <c r="DT93" s="183" t="s">
        <v>40</v>
      </c>
      <c r="DU93" s="201" t="s">
        <v>48</v>
      </c>
      <c r="DV93" s="123" t="s">
        <v>45</v>
      </c>
      <c r="DW93" s="184" t="s">
        <v>45</v>
      </c>
      <c r="DX93" s="123" t="s">
        <v>45</v>
      </c>
      <c r="DY93" s="123" t="s">
        <v>46</v>
      </c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55">SUM(BU54, -BU56)</f>
        <v>0.1968</v>
      </c>
      <c r="BV94" s="147">
        <f t="shared" si="255"/>
        <v>0.19769999999999999</v>
      </c>
      <c r="BW94" s="121">
        <f t="shared" si="255"/>
        <v>0.17959999999999998</v>
      </c>
      <c r="BX94" s="180">
        <f t="shared" si="255"/>
        <v>0.1862</v>
      </c>
      <c r="BY94" s="225">
        <f t="shared" si="255"/>
        <v>0.19790000000000002</v>
      </c>
      <c r="BZ94" s="15">
        <f t="shared" si="255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47">
        <f>SUM(DF54, -DF56)</f>
        <v>0.18480000000000002</v>
      </c>
      <c r="DG94" s="121">
        <f>SUM(DG54, -DG56)</f>
        <v>0.18049999999999999</v>
      </c>
      <c r="DH94" s="180">
        <f>SUM(DH54, -DH56)</f>
        <v>0.1787</v>
      </c>
      <c r="DI94" s="145">
        <f>SUM(DI55, -DI57)</f>
        <v>0.15440000000000001</v>
      </c>
      <c r="DJ94" s="209">
        <f>SUM(DJ51, -DJ54)</f>
        <v>0.1545</v>
      </c>
      <c r="DK94" s="177">
        <f>SUM(DK55, -DK57)</f>
        <v>0.14829999999999999</v>
      </c>
      <c r="DL94" s="117">
        <f>SUM(DL55, -DL57)</f>
        <v>0.15190000000000001</v>
      </c>
      <c r="DM94" s="117">
        <f>SUM(DM55, -DM57)</f>
        <v>0.1623</v>
      </c>
      <c r="DN94" s="339">
        <f>SUM(DN56, -DN58)</f>
        <v>0.16160000000000002</v>
      </c>
      <c r="DO94" s="349">
        <f>SUM(DO79, -DO84)</f>
        <v>0</v>
      </c>
      <c r="DP94" s="119">
        <f>SUM(DP55, -DP58)</f>
        <v>0.18370000000000003</v>
      </c>
      <c r="DQ94" s="179">
        <f>SUM(DQ55, -DQ58)</f>
        <v>0.19170000000000001</v>
      </c>
      <c r="DR94" s="147">
        <f>SUM(DR53, -DR55)</f>
        <v>0.19109999999999999</v>
      </c>
      <c r="DS94" s="121">
        <f>SUM(DS53, -DS56)</f>
        <v>0.18870000000000001</v>
      </c>
      <c r="DT94" s="180">
        <f>SUM(DT54, -DT56)</f>
        <v>0.19190000000000002</v>
      </c>
      <c r="DU94" s="147">
        <f>SUM(DU53, -DU55)</f>
        <v>0.1925</v>
      </c>
      <c r="DV94" s="209">
        <f>SUM(DV55, -DV58)</f>
        <v>0.18259999999999998</v>
      </c>
      <c r="DW94" s="188">
        <f>SUM(DW55, -DW58)</f>
        <v>0.20430000000000001</v>
      </c>
      <c r="DX94" s="209">
        <f>SUM(DX55, -DX58)</f>
        <v>0.18279999999999999</v>
      </c>
      <c r="DY94" s="248">
        <f>SUM(DY55, -DY58)</f>
        <v>0.19800000000000001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55" t="s">
        <v>45</v>
      </c>
      <c r="DG95" s="169" t="s">
        <v>41</v>
      </c>
      <c r="DH95" s="184" t="s">
        <v>45</v>
      </c>
      <c r="DI95" s="201" t="s">
        <v>48</v>
      </c>
      <c r="DJ95" s="120" t="s">
        <v>39</v>
      </c>
      <c r="DK95" s="200" t="s">
        <v>53</v>
      </c>
      <c r="DL95" s="261" t="s">
        <v>54</v>
      </c>
      <c r="DM95" s="124" t="s">
        <v>47</v>
      </c>
      <c r="DN95" s="337" t="s">
        <v>47</v>
      </c>
      <c r="DO95" s="348"/>
      <c r="DP95" s="124" t="s">
        <v>47</v>
      </c>
      <c r="DQ95" s="184" t="s">
        <v>45</v>
      </c>
      <c r="DR95" s="155" t="s">
        <v>45</v>
      </c>
      <c r="DS95" s="169" t="s">
        <v>41</v>
      </c>
      <c r="DT95" s="181" t="s">
        <v>38</v>
      </c>
      <c r="DU95" s="164" t="s">
        <v>40</v>
      </c>
      <c r="DV95" s="169" t="s">
        <v>41</v>
      </c>
      <c r="DW95" s="181" t="s">
        <v>38</v>
      </c>
      <c r="DX95" s="123" t="s">
        <v>46</v>
      </c>
      <c r="DY95" s="123" t="s">
        <v>45</v>
      </c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167">
        <f>SUM(DF56, -DF58)</f>
        <v>0.1699</v>
      </c>
      <c r="DG96" s="121">
        <f>SUM(DG53, -DG55)</f>
        <v>0.16799999999999998</v>
      </c>
      <c r="DH96" s="188">
        <f>SUM(DH56, -DH58)</f>
        <v>0.16320000000000001</v>
      </c>
      <c r="DI96" s="147">
        <f>SUM(DI53, -DI56)</f>
        <v>0.13679999999999998</v>
      </c>
      <c r="DJ96" s="117">
        <f>SUM(DJ55, -DJ57)</f>
        <v>0.14929999999999999</v>
      </c>
      <c r="DK96" s="188">
        <f>SUM(DK51, -DK54)</f>
        <v>0.14550000000000002</v>
      </c>
      <c r="DL96" s="121">
        <f>SUM(DL51, -DL54)</f>
        <v>0.14779999999999999</v>
      </c>
      <c r="DM96" s="121">
        <f>SUM(DM53, -DM56)</f>
        <v>0.13450000000000001</v>
      </c>
      <c r="DN96" s="333">
        <f>SUM(DN54, -DN56)</f>
        <v>0.15029999999999999</v>
      </c>
      <c r="DO96" s="349">
        <f>SUM(DO85, -DO92,)</f>
        <v>0</v>
      </c>
      <c r="DP96" s="121">
        <f>SUM(DP54, -DP56)</f>
        <v>0.1802</v>
      </c>
      <c r="DQ96" s="188">
        <f>SUM(DQ56, -DQ58)</f>
        <v>0.18380000000000002</v>
      </c>
      <c r="DR96" s="167">
        <f>SUM(DR56, -DR58)</f>
        <v>0.18419999999999997</v>
      </c>
      <c r="DS96" s="121">
        <f>SUM(DS53, -DS55)</f>
        <v>0.18759999999999999</v>
      </c>
      <c r="DT96" s="179">
        <f>SUM(DT56, -DT58)</f>
        <v>0.18709999999999999</v>
      </c>
      <c r="DU96" s="147">
        <f>SUM(DU54, -DU56)</f>
        <v>0.18990000000000001</v>
      </c>
      <c r="DV96" s="121">
        <f>SUM(DV53, -DV56)</f>
        <v>0.17149999999999999</v>
      </c>
      <c r="DW96" s="179">
        <f>SUM(DW56, -DW58)</f>
        <v>0.1983</v>
      </c>
      <c r="DX96" s="248">
        <f>SUM(DX55, -DX57)</f>
        <v>0.17449999999999999</v>
      </c>
      <c r="DY96" s="209">
        <f>SUM(DY55, -DY57)</f>
        <v>0.16980000000000001</v>
      </c>
      <c r="DZ96" s="6">
        <f t="shared" ref="DW96:DZ96" si="256">SUM(DZ85, -DZ92)</f>
        <v>0</v>
      </c>
      <c r="EA96" s="6">
        <f>SUM(EA85, -EA92,)</f>
        <v>0</v>
      </c>
      <c r="EB96" s="6">
        <f>SUM(EB85, -EB92,)</f>
        <v>0</v>
      </c>
      <c r="EC96" s="6">
        <f t="shared" ref="EC96:EI96" si="257">SUM(EC85, -EC92)</f>
        <v>0</v>
      </c>
      <c r="ED96" s="6">
        <f t="shared" si="257"/>
        <v>0</v>
      </c>
      <c r="EE96" s="6">
        <f t="shared" si="257"/>
        <v>0</v>
      </c>
      <c r="EF96" s="6">
        <f t="shared" si="257"/>
        <v>0</v>
      </c>
      <c r="EG96" s="6">
        <f t="shared" si="257"/>
        <v>0</v>
      </c>
      <c r="EH96" s="6">
        <f t="shared" si="257"/>
        <v>0</v>
      </c>
      <c r="EI96" s="6">
        <f t="shared" si="257"/>
        <v>0</v>
      </c>
      <c r="EK96" s="6">
        <f>SUM(EK85, -EK92,)</f>
        <v>0</v>
      </c>
      <c r="EL96" s="6">
        <f>SUM(EL85, -EL92,)</f>
        <v>0</v>
      </c>
      <c r="EM96" s="6">
        <f t="shared" ref="EM96:EP96" si="258">SUM(EM85, -EM92)</f>
        <v>0</v>
      </c>
      <c r="EN96" s="6">
        <f t="shared" si="258"/>
        <v>0</v>
      </c>
      <c r="EO96" s="6">
        <f t="shared" si="258"/>
        <v>0</v>
      </c>
      <c r="EP96" s="6">
        <f t="shared" si="258"/>
        <v>0</v>
      </c>
      <c r="EQ96" s="6">
        <f>SUM(EQ85, -EQ92,)</f>
        <v>0</v>
      </c>
      <c r="ER96" s="6">
        <f>SUM(ER85, -ER92,)</f>
        <v>0</v>
      </c>
      <c r="ES96" s="6">
        <f t="shared" ref="ES96:EV96" si="259">SUM(ES85, -ES92)</f>
        <v>0</v>
      </c>
      <c r="ET96" s="6">
        <f t="shared" si="259"/>
        <v>0</v>
      </c>
      <c r="EU96" s="6">
        <f t="shared" si="259"/>
        <v>0</v>
      </c>
      <c r="EV96" s="6">
        <f t="shared" si="259"/>
        <v>0</v>
      </c>
      <c r="EW96" s="6">
        <f>SUM(EW85, -EW92,)</f>
        <v>0</v>
      </c>
      <c r="EX96" s="6">
        <f>SUM(EX85, -EX92,)</f>
        <v>0</v>
      </c>
      <c r="EY96" s="6">
        <f t="shared" ref="EY96:FB96" si="260">SUM(EY85, -EY92)</f>
        <v>0</v>
      </c>
      <c r="EZ96" s="6">
        <f t="shared" si="260"/>
        <v>0</v>
      </c>
      <c r="FA96" s="6">
        <f t="shared" si="260"/>
        <v>0</v>
      </c>
      <c r="FB96" s="6">
        <f t="shared" si="260"/>
        <v>0</v>
      </c>
      <c r="FC96" s="6">
        <f>SUM(FC85, -FC92,)</f>
        <v>0</v>
      </c>
      <c r="FD96" s="6">
        <f>SUM(FD85, -FD92,)</f>
        <v>0</v>
      </c>
      <c r="FE96" s="6">
        <f t="shared" ref="FE96:FH96" si="261">SUM(FE85, -FE92)</f>
        <v>0</v>
      </c>
      <c r="FF96" s="6">
        <f t="shared" si="261"/>
        <v>0</v>
      </c>
      <c r="FG96" s="6">
        <f t="shared" si="261"/>
        <v>0</v>
      </c>
      <c r="FH96" s="6">
        <f t="shared" si="261"/>
        <v>0</v>
      </c>
      <c r="FI96" s="6">
        <f>SUM(FI85, -FI92,)</f>
        <v>0</v>
      </c>
      <c r="FJ96" s="6">
        <f>SUM(FJ85, -FJ92,)</f>
        <v>0</v>
      </c>
      <c r="FK96" s="6">
        <f t="shared" ref="FK96:FN96" si="262">SUM(FK85, -FK92)</f>
        <v>0</v>
      </c>
      <c r="FL96" s="6">
        <f t="shared" si="262"/>
        <v>0</v>
      </c>
      <c r="FM96" s="6">
        <f t="shared" si="262"/>
        <v>0</v>
      </c>
      <c r="FN96" s="6">
        <f t="shared" si="262"/>
        <v>0</v>
      </c>
      <c r="FO96" s="6">
        <f>SUM(FO85, -FO92,)</f>
        <v>0</v>
      </c>
      <c r="FP96" s="6">
        <f>SUM(FP85, -FP92,)</f>
        <v>0</v>
      </c>
      <c r="FQ96" s="6">
        <f t="shared" ref="FQ96:FT96" si="263">SUM(FQ85, -FQ92)</f>
        <v>0</v>
      </c>
      <c r="FR96" s="6">
        <f t="shared" si="263"/>
        <v>0</v>
      </c>
      <c r="FS96" s="6">
        <f t="shared" si="263"/>
        <v>0</v>
      </c>
      <c r="FT96" s="6">
        <f t="shared" si="263"/>
        <v>0</v>
      </c>
      <c r="FU96" s="6">
        <f>SUM(FU85, -FU92,)</f>
        <v>0</v>
      </c>
      <c r="FV96" s="6">
        <f>SUM(FV85, -FV92,)</f>
        <v>0</v>
      </c>
      <c r="FW96" s="6">
        <f t="shared" ref="FW96:FZ96" si="264">SUM(FW85, -FW92)</f>
        <v>0</v>
      </c>
      <c r="FX96" s="6">
        <f t="shared" si="264"/>
        <v>0</v>
      </c>
      <c r="FY96" s="6">
        <f t="shared" si="264"/>
        <v>0</v>
      </c>
      <c r="FZ96" s="6">
        <f t="shared" si="264"/>
        <v>0</v>
      </c>
      <c r="GA96" s="6">
        <f>SUM(GA85, -GA92,)</f>
        <v>0</v>
      </c>
      <c r="GB96" s="6">
        <f>SUM(GB85, -GB92,)</f>
        <v>0</v>
      </c>
      <c r="GC96" s="6">
        <f t="shared" ref="GC96:GF96" si="265">SUM(GC85, -GC92)</f>
        <v>0</v>
      </c>
      <c r="GD96" s="6">
        <f t="shared" si="265"/>
        <v>0</v>
      </c>
      <c r="GE96" s="6">
        <f t="shared" si="265"/>
        <v>0</v>
      </c>
      <c r="GF96" s="6">
        <f t="shared" si="265"/>
        <v>0</v>
      </c>
      <c r="GG96" s="6">
        <f>SUM(GG85, -GG92,)</f>
        <v>0</v>
      </c>
      <c r="GH96" s="6">
        <f>SUM(GH85, -GH92,)</f>
        <v>0</v>
      </c>
      <c r="GI96" s="6">
        <f t="shared" ref="GI96:GL96" si="266">SUM(GI85, -GI92)</f>
        <v>0</v>
      </c>
      <c r="GJ96" s="6">
        <f t="shared" si="266"/>
        <v>0</v>
      </c>
      <c r="GK96" s="6">
        <f t="shared" si="266"/>
        <v>0</v>
      </c>
      <c r="GL96" s="6">
        <f t="shared" si="266"/>
        <v>0</v>
      </c>
      <c r="GM96" s="6">
        <f>SUM(GM85, -GM92,)</f>
        <v>0</v>
      </c>
      <c r="GN96" s="6">
        <f>SUM(GN85, -GN92,)</f>
        <v>0</v>
      </c>
      <c r="GO96" s="6">
        <f t="shared" ref="GO96:GR96" si="267">SUM(GO85, -GO92)</f>
        <v>0</v>
      </c>
      <c r="GP96" s="6">
        <f t="shared" si="267"/>
        <v>0</v>
      </c>
      <c r="GQ96" s="6">
        <f t="shared" si="267"/>
        <v>0</v>
      </c>
      <c r="GR96" s="6">
        <f t="shared" si="267"/>
        <v>0</v>
      </c>
      <c r="GS96" s="6">
        <f>SUM(GS85, -GS92,)</f>
        <v>0</v>
      </c>
      <c r="GT96" s="6">
        <f>SUM(GT85, -GT92,)</f>
        <v>0</v>
      </c>
      <c r="GU96" s="6">
        <f t="shared" ref="GU96:HA96" si="268">SUM(GU85, -GU92)</f>
        <v>0</v>
      </c>
      <c r="GV96" s="6">
        <f t="shared" si="268"/>
        <v>0</v>
      </c>
      <c r="GW96" s="6">
        <f t="shared" si="268"/>
        <v>0</v>
      </c>
      <c r="GX96" s="6">
        <f t="shared" si="268"/>
        <v>0</v>
      </c>
      <c r="GY96" s="6">
        <f t="shared" si="268"/>
        <v>0</v>
      </c>
      <c r="GZ96" s="6">
        <f t="shared" si="268"/>
        <v>0</v>
      </c>
      <c r="HA96" s="6">
        <f t="shared" si="268"/>
        <v>0</v>
      </c>
      <c r="HC96" s="6">
        <f>SUM(HC85, -HC92,)</f>
        <v>0</v>
      </c>
      <c r="HD96" s="6">
        <f>SUM(HD85, -HD92,)</f>
        <v>0</v>
      </c>
      <c r="HE96" s="6">
        <f t="shared" ref="HE96:HH96" si="269">SUM(HE85, -HE92)</f>
        <v>0</v>
      </c>
      <c r="HF96" s="6">
        <f t="shared" si="269"/>
        <v>0</v>
      </c>
      <c r="HG96" s="6">
        <f t="shared" si="269"/>
        <v>0</v>
      </c>
      <c r="HH96" s="6">
        <f t="shared" si="269"/>
        <v>0</v>
      </c>
      <c r="HI96" s="6">
        <f>SUM(HI85, -HI92,)</f>
        <v>0</v>
      </c>
      <c r="HJ96" s="6">
        <f>SUM(HJ85, -HJ92,)</f>
        <v>0</v>
      </c>
      <c r="HK96" s="6">
        <f t="shared" ref="HK96:HN96" si="270">SUM(HK85, -HK92)</f>
        <v>0</v>
      </c>
      <c r="HL96" s="6">
        <f t="shared" si="270"/>
        <v>0</v>
      </c>
      <c r="HM96" s="6">
        <f t="shared" si="270"/>
        <v>0</v>
      </c>
      <c r="HN96" s="6">
        <f t="shared" si="270"/>
        <v>0</v>
      </c>
      <c r="HO96" s="6">
        <f>SUM(HO85, -HO92,)</f>
        <v>0</v>
      </c>
      <c r="HP96" s="6">
        <f>SUM(HP85, -HP92,)</f>
        <v>0</v>
      </c>
      <c r="HQ96" s="6">
        <f t="shared" ref="HQ96:HT96" si="271">SUM(HQ85, -HQ92)</f>
        <v>0</v>
      </c>
      <c r="HR96" s="6">
        <f t="shared" si="271"/>
        <v>0</v>
      </c>
      <c r="HS96" s="6">
        <f t="shared" si="271"/>
        <v>0</v>
      </c>
      <c r="HT96" s="6">
        <f t="shared" si="271"/>
        <v>0</v>
      </c>
      <c r="HU96" s="6">
        <f>SUM(HU85, -HU92,)</f>
        <v>0</v>
      </c>
      <c r="HV96" s="6">
        <f>SUM(HV85, -HV92,)</f>
        <v>0</v>
      </c>
      <c r="HW96" s="6">
        <f t="shared" ref="HW96:HZ96" si="272">SUM(HW85, -HW92)</f>
        <v>0</v>
      </c>
      <c r="HX96" s="6">
        <f t="shared" si="272"/>
        <v>0</v>
      </c>
      <c r="HY96" s="6">
        <f t="shared" si="272"/>
        <v>0</v>
      </c>
      <c r="HZ96" s="6">
        <f t="shared" si="272"/>
        <v>0</v>
      </c>
      <c r="IA96" s="6">
        <f>SUM(IA85, -IA92,)</f>
        <v>0</v>
      </c>
      <c r="IB96" s="6">
        <f>SUM(IB85, -IB92,)</f>
        <v>0</v>
      </c>
      <c r="IC96" s="6">
        <f t="shared" ref="IC96:IF96" si="273">SUM(IC85, -IC92)</f>
        <v>0</v>
      </c>
      <c r="ID96" s="6">
        <f t="shared" si="273"/>
        <v>0</v>
      </c>
      <c r="IE96" s="6">
        <f t="shared" si="273"/>
        <v>0</v>
      </c>
      <c r="IF96" s="6">
        <f t="shared" si="273"/>
        <v>0</v>
      </c>
      <c r="IG96" s="6">
        <f>SUM(IG85, -IG92,)</f>
        <v>0</v>
      </c>
      <c r="IH96" s="6">
        <f>SUM(IH85, -IH92,)</f>
        <v>0</v>
      </c>
      <c r="II96" s="6">
        <f t="shared" ref="II96:IL96" si="274">SUM(II85, -II92)</f>
        <v>0</v>
      </c>
      <c r="IJ96" s="6">
        <f t="shared" si="274"/>
        <v>0</v>
      </c>
      <c r="IK96" s="6">
        <f t="shared" si="274"/>
        <v>0</v>
      </c>
      <c r="IL96" s="6">
        <f t="shared" si="274"/>
        <v>0</v>
      </c>
      <c r="IM96" s="6">
        <f>SUM(IM85, -IM92,)</f>
        <v>0</v>
      </c>
      <c r="IN96" s="6">
        <f>SUM(IN85, -IN92,)</f>
        <v>0</v>
      </c>
      <c r="IO96" s="6">
        <f t="shared" ref="IO96:IR96" si="275">SUM(IO85, -IO92)</f>
        <v>0</v>
      </c>
      <c r="IP96" s="6">
        <f t="shared" si="275"/>
        <v>0</v>
      </c>
      <c r="IQ96" s="6">
        <f t="shared" si="275"/>
        <v>0</v>
      </c>
      <c r="IR96" s="6">
        <f t="shared" si="275"/>
        <v>0</v>
      </c>
      <c r="IS96" s="6">
        <f>SUM(IS85, -IS92,)</f>
        <v>0</v>
      </c>
      <c r="IT96" s="6">
        <f>SUM(IT85, -IT92,)</f>
        <v>0</v>
      </c>
      <c r="IU96" s="6">
        <f t="shared" ref="IU96:IX96" si="276">SUM(IU85, -IU92)</f>
        <v>0</v>
      </c>
      <c r="IV96" s="6">
        <f t="shared" si="276"/>
        <v>0</v>
      </c>
      <c r="IW96" s="6">
        <f t="shared" si="276"/>
        <v>0</v>
      </c>
      <c r="IX96" s="6">
        <f t="shared" si="276"/>
        <v>0</v>
      </c>
      <c r="IY96" s="6">
        <f>SUM(IY85, -IY92,)</f>
        <v>0</v>
      </c>
      <c r="IZ96" s="6">
        <f>SUM(IZ85, -IZ92,)</f>
        <v>0</v>
      </c>
      <c r="JA96" s="6">
        <f t="shared" ref="JA96:JD96" si="277">SUM(JA85, -JA92)</f>
        <v>0</v>
      </c>
      <c r="JB96" s="6">
        <f t="shared" si="277"/>
        <v>0</v>
      </c>
      <c r="JC96" s="6">
        <f t="shared" si="277"/>
        <v>0</v>
      </c>
      <c r="JD96" s="6">
        <f t="shared" si="277"/>
        <v>0</v>
      </c>
      <c r="JE96" s="6">
        <f>SUM(JE85, -JE92,)</f>
        <v>0</v>
      </c>
      <c r="JF96" s="6">
        <f>SUM(JF85, -JF92,)</f>
        <v>0</v>
      </c>
      <c r="JG96" s="6">
        <f t="shared" ref="JG96:JJ96" si="278">SUM(JG85, -JG92)</f>
        <v>0</v>
      </c>
      <c r="JH96" s="6">
        <f t="shared" si="278"/>
        <v>0</v>
      </c>
      <c r="JI96" s="6">
        <f t="shared" si="278"/>
        <v>0</v>
      </c>
      <c r="JJ96" s="6">
        <f t="shared" si="278"/>
        <v>0</v>
      </c>
      <c r="JK96" s="6">
        <f>SUM(JK85, -JK92,)</f>
        <v>0</v>
      </c>
      <c r="JL96" s="6">
        <f>SUM(JL85, -JL92,)</f>
        <v>0</v>
      </c>
      <c r="JM96" s="6">
        <f t="shared" ref="JM96:JS96" si="279">SUM(JM85, -JM92)</f>
        <v>0</v>
      </c>
      <c r="JN96" s="6">
        <f t="shared" si="279"/>
        <v>0</v>
      </c>
      <c r="JO96" s="6">
        <f t="shared" si="279"/>
        <v>0</v>
      </c>
      <c r="JP96" s="6">
        <f t="shared" si="279"/>
        <v>0</v>
      </c>
      <c r="JQ96" s="6">
        <f t="shared" si="279"/>
        <v>0</v>
      </c>
      <c r="JR96" s="6">
        <f t="shared" si="279"/>
        <v>0</v>
      </c>
      <c r="JS96" s="6">
        <f t="shared" si="279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201" t="s">
        <v>41</v>
      </c>
      <c r="DG97" s="123" t="s">
        <v>45</v>
      </c>
      <c r="DH97" s="183" t="s">
        <v>40</v>
      </c>
      <c r="DI97" s="164" t="s">
        <v>47</v>
      </c>
      <c r="DJ97" s="261" t="s">
        <v>54</v>
      </c>
      <c r="DK97" s="264" t="s">
        <v>54</v>
      </c>
      <c r="DL97" s="123" t="s">
        <v>46</v>
      </c>
      <c r="DM97" s="123" t="s">
        <v>46</v>
      </c>
      <c r="DN97" s="336" t="s">
        <v>41</v>
      </c>
      <c r="DO97" s="348"/>
      <c r="DP97" s="123" t="s">
        <v>45</v>
      </c>
      <c r="DQ97" s="183" t="s">
        <v>47</v>
      </c>
      <c r="DR97" s="164" t="s">
        <v>47</v>
      </c>
      <c r="DS97" s="189" t="s">
        <v>53</v>
      </c>
      <c r="DT97" s="187" t="s">
        <v>48</v>
      </c>
      <c r="DU97" s="159" t="s">
        <v>38</v>
      </c>
      <c r="DV97" s="120" t="s">
        <v>38</v>
      </c>
      <c r="DW97" s="184" t="s">
        <v>46</v>
      </c>
      <c r="DX97" s="120" t="s">
        <v>38</v>
      </c>
      <c r="DY97" s="120" t="s">
        <v>39</v>
      </c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47">
        <f>SUM(DF53, -DF55)</f>
        <v>0.16550000000000001</v>
      </c>
      <c r="DG98" s="209">
        <f>SUM(DG56, -DG58)</f>
        <v>0.16539999999999999</v>
      </c>
      <c r="DH98" s="180">
        <f>SUM(DH53, -DH55)</f>
        <v>0.16250000000000001</v>
      </c>
      <c r="DI98" s="147">
        <f>SUM(DI54, -DI56)</f>
        <v>0.1351</v>
      </c>
      <c r="DJ98" s="121">
        <f>SUM(DJ51, -DJ53)</f>
        <v>0.14629999999999999</v>
      </c>
      <c r="DK98" s="180">
        <f>SUM(DK51, -DK53)</f>
        <v>0.13350000000000001</v>
      </c>
      <c r="DL98" s="248">
        <f>SUM(DL56, -DL57)</f>
        <v>0.1356</v>
      </c>
      <c r="DM98" s="248">
        <f>SUM(DM56, -DM57)</f>
        <v>0.13369999999999999</v>
      </c>
      <c r="DN98" s="333">
        <f>SUM(DN53, -DN55)</f>
        <v>0.1457</v>
      </c>
      <c r="DO98" s="349">
        <f>SUM(DO85, -DO91)</f>
        <v>0</v>
      </c>
      <c r="DP98" s="209">
        <f>SUM(DP56, -DP58)</f>
        <v>0.17730000000000001</v>
      </c>
      <c r="DQ98" s="180">
        <f>SUM(DQ54, -DQ56)</f>
        <v>0.17880000000000001</v>
      </c>
      <c r="DR98" s="147">
        <f>SUM(DR54, -DR56)</f>
        <v>0.1666</v>
      </c>
      <c r="DS98" s="209">
        <f>SUM(DS51, -DS54)</f>
        <v>0.1794</v>
      </c>
      <c r="DT98" s="180">
        <f>SUM(DT53, -DT55)</f>
        <v>0.18509999999999999</v>
      </c>
      <c r="DU98" s="149">
        <f>SUM(DU56, -DU58)</f>
        <v>0.18319999999999997</v>
      </c>
      <c r="DV98" s="119">
        <f>SUM(DV56, -DV58)</f>
        <v>0.16519999999999999</v>
      </c>
      <c r="DW98" s="274">
        <f>SUM(DW55, -DW57)</f>
        <v>0.17799999999999999</v>
      </c>
      <c r="DX98" s="119">
        <f>SUM(DX56, -DX58)</f>
        <v>0.16699999999999998</v>
      </c>
      <c r="DY98" s="117">
        <f>SUM(DY56, -DY58)</f>
        <v>0.15999999999999998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64" t="s">
        <v>40</v>
      </c>
      <c r="DG99" s="124" t="s">
        <v>40</v>
      </c>
      <c r="DH99" s="181" t="s">
        <v>39</v>
      </c>
      <c r="DI99" s="155" t="s">
        <v>46</v>
      </c>
      <c r="DJ99" s="118" t="s">
        <v>65</v>
      </c>
      <c r="DK99" s="178" t="s">
        <v>65</v>
      </c>
      <c r="DL99" s="118" t="s">
        <v>68</v>
      </c>
      <c r="DM99" s="169" t="s">
        <v>48</v>
      </c>
      <c r="DN99" s="340" t="s">
        <v>39</v>
      </c>
      <c r="DO99" s="348"/>
      <c r="DP99" s="124" t="s">
        <v>40</v>
      </c>
      <c r="DQ99" s="181" t="s">
        <v>39</v>
      </c>
      <c r="DR99" s="164" t="s">
        <v>40</v>
      </c>
      <c r="DS99" s="120" t="s">
        <v>39</v>
      </c>
      <c r="DT99" s="183" t="s">
        <v>47</v>
      </c>
      <c r="DU99" s="164" t="s">
        <v>47</v>
      </c>
      <c r="DV99" s="189" t="s">
        <v>55</v>
      </c>
      <c r="DW99" s="181" t="s">
        <v>39</v>
      </c>
      <c r="DX99" s="120" t="s">
        <v>39</v>
      </c>
      <c r="DY99" s="189" t="s">
        <v>55</v>
      </c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0">SUM(BS56, -BS58)</f>
        <v>0.1308</v>
      </c>
      <c r="BT100" s="117">
        <f t="shared" si="280"/>
        <v>0.11999999999999998</v>
      </c>
      <c r="BU100" s="179">
        <f t="shared" si="280"/>
        <v>0.13389999999999999</v>
      </c>
      <c r="BV100" s="149">
        <f t="shared" si="280"/>
        <v>0.14529999999999998</v>
      </c>
      <c r="BW100" s="119">
        <f t="shared" si="280"/>
        <v>0.15360000000000001</v>
      </c>
      <c r="BX100" s="179">
        <f t="shared" si="280"/>
        <v>0.15440000000000001</v>
      </c>
      <c r="BY100" s="226">
        <f t="shared" si="280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47">
        <f>SUM(DF54, -DF55)</f>
        <v>0.1643</v>
      </c>
      <c r="DG100" s="121">
        <f>SUM(DG54, -DG55)</f>
        <v>0.16</v>
      </c>
      <c r="DH100" s="177">
        <f>SUM(DH55, -DH57)</f>
        <v>0.15870000000000001</v>
      </c>
      <c r="DI100" s="247">
        <f>SUM(DI56, -DI57)</f>
        <v>0.1295</v>
      </c>
      <c r="DJ100" s="121">
        <f>SUM(DJ52, -DJ54)</f>
        <v>0.13949999999999999</v>
      </c>
      <c r="DK100" s="180">
        <f>SUM(DK52, -DK54)</f>
        <v>0.12620000000000001</v>
      </c>
      <c r="DL100" s="117">
        <f>SUM(DL52, -DL54)</f>
        <v>0.13219999999999998</v>
      </c>
      <c r="DM100" s="121">
        <f>SUM(DM54, -DM56)</f>
        <v>0.1278</v>
      </c>
      <c r="DN100" s="338">
        <f>SUM(DN55, -DN57)</f>
        <v>0.1447</v>
      </c>
      <c r="DO100" s="349">
        <f>SUM(DO85, -DO90)</f>
        <v>0</v>
      </c>
      <c r="DP100" s="121">
        <f>SUM(DP54, -DP55)</f>
        <v>0.17380000000000001</v>
      </c>
      <c r="DQ100" s="177">
        <f>SUM(DQ55, -DQ57)</f>
        <v>0.1749</v>
      </c>
      <c r="DR100" s="147">
        <f>SUM(DR54, -DR55)</f>
        <v>0.15939999999999999</v>
      </c>
      <c r="DS100" s="117">
        <f>SUM(DS55, -DS57)</f>
        <v>0.1623</v>
      </c>
      <c r="DT100" s="180">
        <f>SUM(DT54, -DT55)</f>
        <v>0.17549999999999999</v>
      </c>
      <c r="DU100" s="147">
        <f>SUM(DU54, -DU55)</f>
        <v>0.17730000000000001</v>
      </c>
      <c r="DV100" s="119">
        <f>SUM(DV51, -DV52)</f>
        <v>0.15989999999999999</v>
      </c>
      <c r="DW100" s="177">
        <f>SUM(DW56, -DW57)</f>
        <v>0.17199999999999999</v>
      </c>
      <c r="DX100" s="117">
        <f>SUM(DX56, -DX57)</f>
        <v>0.15870000000000001</v>
      </c>
      <c r="DY100" s="119">
        <f>SUM(DY51, -DY52)</f>
        <v>0.15229999999999999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59" t="s">
        <v>39</v>
      </c>
      <c r="DG101" s="120" t="s">
        <v>39</v>
      </c>
      <c r="DH101" s="187" t="s">
        <v>41</v>
      </c>
      <c r="DI101" s="165" t="s">
        <v>53</v>
      </c>
      <c r="DJ101" s="123" t="s">
        <v>46</v>
      </c>
      <c r="DK101" s="184" t="s">
        <v>46</v>
      </c>
      <c r="DL101" s="124" t="s">
        <v>47</v>
      </c>
      <c r="DM101" s="118" t="s">
        <v>68</v>
      </c>
      <c r="DN101" s="332" t="s">
        <v>65</v>
      </c>
      <c r="DO101" s="348"/>
      <c r="DP101" s="120" t="s">
        <v>39</v>
      </c>
      <c r="DQ101" s="183" t="s">
        <v>40</v>
      </c>
      <c r="DR101" s="159" t="s">
        <v>39</v>
      </c>
      <c r="DS101" s="123" t="s">
        <v>46</v>
      </c>
      <c r="DT101" s="200" t="s">
        <v>53</v>
      </c>
      <c r="DU101" s="165" t="s">
        <v>53</v>
      </c>
      <c r="DV101" s="124" t="s">
        <v>40</v>
      </c>
      <c r="DW101" s="187" t="s">
        <v>41</v>
      </c>
      <c r="DX101" s="189" t="s">
        <v>55</v>
      </c>
      <c r="DY101" s="124" t="s">
        <v>40</v>
      </c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1">SUM(BL57, -BL58)</f>
        <v>0.11630000000000001</v>
      </c>
      <c r="BM102" s="117">
        <f t="shared" si="281"/>
        <v>0.11269999999999999</v>
      </c>
      <c r="BN102" s="177">
        <f t="shared" si="281"/>
        <v>0.11739999999999999</v>
      </c>
      <c r="BO102" s="119">
        <f t="shared" si="281"/>
        <v>0.1109</v>
      </c>
      <c r="BP102" s="119">
        <f t="shared" si="281"/>
        <v>0.11410000000000001</v>
      </c>
      <c r="BQ102" s="119">
        <f t="shared" si="281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45">
        <f>SUM(DF55, -DF57)</f>
        <v>0.15919999999999998</v>
      </c>
      <c r="DG102" s="117">
        <f>SUM(DG55, -DG57)</f>
        <v>0.15160000000000001</v>
      </c>
      <c r="DH102" s="180">
        <f>SUM(DH54, -DH55)</f>
        <v>0.15379999999999999</v>
      </c>
      <c r="DI102" s="167">
        <f>SUM(DI51, -DI54)</f>
        <v>0.12159999999999999</v>
      </c>
      <c r="DJ102" s="248">
        <f>SUM(DJ56, -DJ57)</f>
        <v>0.13719999999999999</v>
      </c>
      <c r="DK102" s="274">
        <f>SUM(DK56, -DK57)</f>
        <v>0.12109999999999999</v>
      </c>
      <c r="DL102" s="121">
        <f>SUM(DL53, -DL56)</f>
        <v>0.12340000000000001</v>
      </c>
      <c r="DM102" s="117">
        <f>SUM(DM51, -DM54)</f>
        <v>0.11649999999999999</v>
      </c>
      <c r="DN102" s="333">
        <f>SUM(DN51, -DN54)</f>
        <v>0.13440000000000002</v>
      </c>
      <c r="DO102" s="349">
        <f>SUM(DO91, -DO98,)</f>
        <v>0</v>
      </c>
      <c r="DP102" s="117">
        <f>SUM(DP55, -DP57)</f>
        <v>0.15160000000000001</v>
      </c>
      <c r="DQ102" s="180">
        <f>SUM(DQ54, -DQ55)</f>
        <v>0.1709</v>
      </c>
      <c r="DR102" s="145">
        <f>SUM(DR55, -DR57)</f>
        <v>0.1588</v>
      </c>
      <c r="DS102" s="248">
        <f>SUM(DS56, -DS57)</f>
        <v>0.16120000000000001</v>
      </c>
      <c r="DT102" s="188">
        <f>SUM(DT51, -DT54)</f>
        <v>0.16820000000000002</v>
      </c>
      <c r="DU102" s="167">
        <f>SUM(DU51, -DU54)</f>
        <v>0.17599999999999999</v>
      </c>
      <c r="DV102" s="121">
        <f>SUM(DV54, -DV56)</f>
        <v>0.15770000000000001</v>
      </c>
      <c r="DW102" s="180">
        <f>SUM(DW53, -DW56)</f>
        <v>0.15160000000000001</v>
      </c>
      <c r="DX102" s="119">
        <f>SUM(DX51, -DX52)</f>
        <v>0.14630000000000001</v>
      </c>
      <c r="DY102" s="121">
        <f>SUM(DY53, -DY56)</f>
        <v>0.1457</v>
      </c>
      <c r="DZ102" s="6">
        <f t="shared" ref="DW102:DZ102" si="282">SUM(DZ91, -DZ98)</f>
        <v>0</v>
      </c>
      <c r="EA102" s="6">
        <f>SUM(EA91, -EA98,)</f>
        <v>0</v>
      </c>
      <c r="EB102" s="6">
        <f>SUM(EB91, -EB98,)</f>
        <v>0</v>
      </c>
      <c r="EC102" s="6">
        <f t="shared" ref="EC102:EI102" si="283">SUM(EC91, -EC98)</f>
        <v>0</v>
      </c>
      <c r="ED102" s="6">
        <f t="shared" si="283"/>
        <v>0</v>
      </c>
      <c r="EE102" s="6">
        <f t="shared" si="283"/>
        <v>0</v>
      </c>
      <c r="EF102" s="6">
        <f t="shared" si="283"/>
        <v>0</v>
      </c>
      <c r="EG102" s="6">
        <f t="shared" si="283"/>
        <v>0</v>
      </c>
      <c r="EH102" s="6">
        <f t="shared" si="283"/>
        <v>0</v>
      </c>
      <c r="EI102" s="6">
        <f t="shared" si="283"/>
        <v>0</v>
      </c>
      <c r="EK102" s="6">
        <f>SUM(EK91, -EK98,)</f>
        <v>0</v>
      </c>
      <c r="EL102" s="6">
        <f>SUM(EL91, -EL98,)</f>
        <v>0</v>
      </c>
      <c r="EM102" s="6">
        <f t="shared" ref="EM102:EP102" si="284">SUM(EM91, -EM98)</f>
        <v>0</v>
      </c>
      <c r="EN102" s="6">
        <f t="shared" si="284"/>
        <v>0</v>
      </c>
      <c r="EO102" s="6">
        <f t="shared" si="284"/>
        <v>0</v>
      </c>
      <c r="EP102" s="6">
        <f t="shared" si="284"/>
        <v>0</v>
      </c>
      <c r="EQ102" s="6">
        <f>SUM(EQ91, -EQ98,)</f>
        <v>0</v>
      </c>
      <c r="ER102" s="6">
        <f>SUM(ER91, -ER98,)</f>
        <v>0</v>
      </c>
      <c r="ES102" s="6">
        <f t="shared" ref="ES102:EV102" si="285">SUM(ES91, -ES98)</f>
        <v>0</v>
      </c>
      <c r="ET102" s="6">
        <f t="shared" si="285"/>
        <v>0</v>
      </c>
      <c r="EU102" s="6">
        <f t="shared" si="285"/>
        <v>0</v>
      </c>
      <c r="EV102" s="6">
        <f t="shared" si="285"/>
        <v>0</v>
      </c>
      <c r="EW102" s="6">
        <f>SUM(EW91, -EW98,)</f>
        <v>0</v>
      </c>
      <c r="EX102" s="6">
        <f>SUM(EX91, -EX98,)</f>
        <v>0</v>
      </c>
      <c r="EY102" s="6">
        <f t="shared" ref="EY102:FB102" si="286">SUM(EY91, -EY98)</f>
        <v>0</v>
      </c>
      <c r="EZ102" s="6">
        <f t="shared" si="286"/>
        <v>0</v>
      </c>
      <c r="FA102" s="6">
        <f t="shared" si="286"/>
        <v>0</v>
      </c>
      <c r="FB102" s="6">
        <f t="shared" si="286"/>
        <v>0</v>
      </c>
      <c r="FC102" s="6">
        <f>SUM(FC91, -FC98,)</f>
        <v>0</v>
      </c>
      <c r="FD102" s="6">
        <f>SUM(FD91, -FD98,)</f>
        <v>0</v>
      </c>
      <c r="FE102" s="6">
        <f t="shared" ref="FE102:FH102" si="287">SUM(FE91, -FE98)</f>
        <v>0</v>
      </c>
      <c r="FF102" s="6">
        <f t="shared" si="287"/>
        <v>0</v>
      </c>
      <c r="FG102" s="6">
        <f t="shared" si="287"/>
        <v>0</v>
      </c>
      <c r="FH102" s="6">
        <f t="shared" si="287"/>
        <v>0</v>
      </c>
      <c r="FI102" s="6">
        <f>SUM(FI91, -FI98,)</f>
        <v>0</v>
      </c>
      <c r="FJ102" s="6">
        <f>SUM(FJ91, -FJ98,)</f>
        <v>0</v>
      </c>
      <c r="FK102" s="6">
        <f t="shared" ref="FK102:FN102" si="288">SUM(FK91, -FK98)</f>
        <v>0</v>
      </c>
      <c r="FL102" s="6">
        <f t="shared" si="288"/>
        <v>0</v>
      </c>
      <c r="FM102" s="6">
        <f t="shared" si="288"/>
        <v>0</v>
      </c>
      <c r="FN102" s="6">
        <f t="shared" si="288"/>
        <v>0</v>
      </c>
      <c r="FO102" s="6">
        <f>SUM(FO91, -FO98,)</f>
        <v>0</v>
      </c>
      <c r="FP102" s="6">
        <f>SUM(FP91, -FP98,)</f>
        <v>0</v>
      </c>
      <c r="FQ102" s="6">
        <f t="shared" ref="FQ102:FT102" si="289">SUM(FQ91, -FQ98)</f>
        <v>0</v>
      </c>
      <c r="FR102" s="6">
        <f t="shared" si="289"/>
        <v>0</v>
      </c>
      <c r="FS102" s="6">
        <f t="shared" si="289"/>
        <v>0</v>
      </c>
      <c r="FT102" s="6">
        <f t="shared" si="289"/>
        <v>0</v>
      </c>
      <c r="FU102" s="6">
        <f>SUM(FU91, -FU98,)</f>
        <v>0</v>
      </c>
      <c r="FV102" s="6">
        <f>SUM(FV91, -FV98,)</f>
        <v>0</v>
      </c>
      <c r="FW102" s="6">
        <f t="shared" ref="FW102:FZ102" si="290">SUM(FW91, -FW98)</f>
        <v>0</v>
      </c>
      <c r="FX102" s="6">
        <f t="shared" si="290"/>
        <v>0</v>
      </c>
      <c r="FY102" s="6">
        <f t="shared" si="290"/>
        <v>0</v>
      </c>
      <c r="FZ102" s="6">
        <f t="shared" si="290"/>
        <v>0</v>
      </c>
      <c r="GA102" s="6">
        <f>SUM(GA91, -GA98,)</f>
        <v>0</v>
      </c>
      <c r="GB102" s="6">
        <f>SUM(GB91, -GB98,)</f>
        <v>0</v>
      </c>
      <c r="GC102" s="6">
        <f t="shared" ref="GC102:GF102" si="291">SUM(GC91, -GC98)</f>
        <v>0</v>
      </c>
      <c r="GD102" s="6">
        <f t="shared" si="291"/>
        <v>0</v>
      </c>
      <c r="GE102" s="6">
        <f t="shared" si="291"/>
        <v>0</v>
      </c>
      <c r="GF102" s="6">
        <f t="shared" si="291"/>
        <v>0</v>
      </c>
      <c r="GG102" s="6">
        <f>SUM(GG91, -GG98,)</f>
        <v>0</v>
      </c>
      <c r="GH102" s="6">
        <f>SUM(GH91, -GH98,)</f>
        <v>0</v>
      </c>
      <c r="GI102" s="6">
        <f t="shared" ref="GI102:GL102" si="292">SUM(GI91, -GI98)</f>
        <v>0</v>
      </c>
      <c r="GJ102" s="6">
        <f t="shared" si="292"/>
        <v>0</v>
      </c>
      <c r="GK102" s="6">
        <f t="shared" si="292"/>
        <v>0</v>
      </c>
      <c r="GL102" s="6">
        <f t="shared" si="292"/>
        <v>0</v>
      </c>
      <c r="GM102" s="6">
        <f>SUM(GM91, -GM98,)</f>
        <v>0</v>
      </c>
      <c r="GN102" s="6">
        <f>SUM(GN91, -GN98,)</f>
        <v>0</v>
      </c>
      <c r="GO102" s="6">
        <f t="shared" ref="GO102:GR102" si="293">SUM(GO91, -GO98)</f>
        <v>0</v>
      </c>
      <c r="GP102" s="6">
        <f t="shared" si="293"/>
        <v>0</v>
      </c>
      <c r="GQ102" s="6">
        <f t="shared" si="293"/>
        <v>0</v>
      </c>
      <c r="GR102" s="6">
        <f t="shared" si="293"/>
        <v>0</v>
      </c>
      <c r="GS102" s="6">
        <f>SUM(GS91, -GS98,)</f>
        <v>0</v>
      </c>
      <c r="GT102" s="6">
        <f>SUM(GT91, -GT98,)</f>
        <v>0</v>
      </c>
      <c r="GU102" s="6">
        <f t="shared" ref="GU102:HA102" si="294">SUM(GU91, -GU98)</f>
        <v>0</v>
      </c>
      <c r="GV102" s="6">
        <f t="shared" si="294"/>
        <v>0</v>
      </c>
      <c r="GW102" s="6">
        <f t="shared" si="294"/>
        <v>0</v>
      </c>
      <c r="GX102" s="6">
        <f t="shared" si="294"/>
        <v>0</v>
      </c>
      <c r="GY102" s="6">
        <f t="shared" si="294"/>
        <v>0</v>
      </c>
      <c r="GZ102" s="6">
        <f t="shared" si="294"/>
        <v>0</v>
      </c>
      <c r="HA102" s="6">
        <f t="shared" si="294"/>
        <v>0</v>
      </c>
      <c r="HC102" s="6">
        <f>SUM(HC91, -HC98,)</f>
        <v>0</v>
      </c>
      <c r="HD102" s="6">
        <f>SUM(HD91, -HD98,)</f>
        <v>0</v>
      </c>
      <c r="HE102" s="6">
        <f t="shared" ref="HE102:HH102" si="295">SUM(HE91, -HE98)</f>
        <v>0</v>
      </c>
      <c r="HF102" s="6">
        <f t="shared" si="295"/>
        <v>0</v>
      </c>
      <c r="HG102" s="6">
        <f t="shared" si="295"/>
        <v>0</v>
      </c>
      <c r="HH102" s="6">
        <f t="shared" si="295"/>
        <v>0</v>
      </c>
      <c r="HI102" s="6">
        <f>SUM(HI91, -HI98,)</f>
        <v>0</v>
      </c>
      <c r="HJ102" s="6">
        <f>SUM(HJ91, -HJ98,)</f>
        <v>0</v>
      </c>
      <c r="HK102" s="6">
        <f t="shared" ref="HK102:HN102" si="296">SUM(HK91, -HK98)</f>
        <v>0</v>
      </c>
      <c r="HL102" s="6">
        <f t="shared" si="296"/>
        <v>0</v>
      </c>
      <c r="HM102" s="6">
        <f t="shared" si="296"/>
        <v>0</v>
      </c>
      <c r="HN102" s="6">
        <f t="shared" si="296"/>
        <v>0</v>
      </c>
      <c r="HO102" s="6">
        <f>SUM(HO91, -HO98,)</f>
        <v>0</v>
      </c>
      <c r="HP102" s="6">
        <f>SUM(HP91, -HP98,)</f>
        <v>0</v>
      </c>
      <c r="HQ102" s="6">
        <f t="shared" ref="HQ102:HT102" si="297">SUM(HQ91, -HQ98)</f>
        <v>0</v>
      </c>
      <c r="HR102" s="6">
        <f t="shared" si="297"/>
        <v>0</v>
      </c>
      <c r="HS102" s="6">
        <f t="shared" si="297"/>
        <v>0</v>
      </c>
      <c r="HT102" s="6">
        <f t="shared" si="297"/>
        <v>0</v>
      </c>
      <c r="HU102" s="6">
        <f>SUM(HU91, -HU98,)</f>
        <v>0</v>
      </c>
      <c r="HV102" s="6">
        <f>SUM(HV91, -HV98,)</f>
        <v>0</v>
      </c>
      <c r="HW102" s="6">
        <f t="shared" ref="HW102:HZ102" si="298">SUM(HW91, -HW98)</f>
        <v>0</v>
      </c>
      <c r="HX102" s="6">
        <f t="shared" si="298"/>
        <v>0</v>
      </c>
      <c r="HY102" s="6">
        <f t="shared" si="298"/>
        <v>0</v>
      </c>
      <c r="HZ102" s="6">
        <f t="shared" si="298"/>
        <v>0</v>
      </c>
      <c r="IA102" s="6">
        <f>SUM(IA91, -IA98,)</f>
        <v>0</v>
      </c>
      <c r="IB102" s="6">
        <f>SUM(IB91, -IB98,)</f>
        <v>0</v>
      </c>
      <c r="IC102" s="6">
        <f t="shared" ref="IC102:IF102" si="299">SUM(IC91, -IC98)</f>
        <v>0</v>
      </c>
      <c r="ID102" s="6">
        <f t="shared" si="299"/>
        <v>0</v>
      </c>
      <c r="IE102" s="6">
        <f t="shared" si="299"/>
        <v>0</v>
      </c>
      <c r="IF102" s="6">
        <f t="shared" si="299"/>
        <v>0</v>
      </c>
      <c r="IG102" s="6">
        <f>SUM(IG91, -IG98,)</f>
        <v>0</v>
      </c>
      <c r="IH102" s="6">
        <f>SUM(IH91, -IH98,)</f>
        <v>0</v>
      </c>
      <c r="II102" s="6">
        <f t="shared" ref="II102:IL102" si="300">SUM(II91, -II98)</f>
        <v>0</v>
      </c>
      <c r="IJ102" s="6">
        <f t="shared" si="300"/>
        <v>0</v>
      </c>
      <c r="IK102" s="6">
        <f t="shared" si="300"/>
        <v>0</v>
      </c>
      <c r="IL102" s="6">
        <f t="shared" si="300"/>
        <v>0</v>
      </c>
      <c r="IM102" s="6">
        <f>SUM(IM91, -IM98,)</f>
        <v>0</v>
      </c>
      <c r="IN102" s="6">
        <f>SUM(IN91, -IN98,)</f>
        <v>0</v>
      </c>
      <c r="IO102" s="6">
        <f t="shared" ref="IO102:IR102" si="301">SUM(IO91, -IO98)</f>
        <v>0</v>
      </c>
      <c r="IP102" s="6">
        <f t="shared" si="301"/>
        <v>0</v>
      </c>
      <c r="IQ102" s="6">
        <f t="shared" si="301"/>
        <v>0</v>
      </c>
      <c r="IR102" s="6">
        <f t="shared" si="301"/>
        <v>0</v>
      </c>
      <c r="IS102" s="6">
        <f>SUM(IS91, -IS98,)</f>
        <v>0</v>
      </c>
      <c r="IT102" s="6">
        <f>SUM(IT91, -IT98,)</f>
        <v>0</v>
      </c>
      <c r="IU102" s="6">
        <f t="shared" ref="IU102:IX102" si="302">SUM(IU91, -IU98)</f>
        <v>0</v>
      </c>
      <c r="IV102" s="6">
        <f t="shared" si="302"/>
        <v>0</v>
      </c>
      <c r="IW102" s="6">
        <f t="shared" si="302"/>
        <v>0</v>
      </c>
      <c r="IX102" s="6">
        <f t="shared" si="302"/>
        <v>0</v>
      </c>
      <c r="IY102" s="6">
        <f>SUM(IY91, -IY98,)</f>
        <v>0</v>
      </c>
      <c r="IZ102" s="6">
        <f>SUM(IZ91, -IZ98,)</f>
        <v>0</v>
      </c>
      <c r="JA102" s="6">
        <f t="shared" ref="JA102:JD102" si="303">SUM(JA91, -JA98)</f>
        <v>0</v>
      </c>
      <c r="JB102" s="6">
        <f t="shared" si="303"/>
        <v>0</v>
      </c>
      <c r="JC102" s="6">
        <f t="shared" si="303"/>
        <v>0</v>
      </c>
      <c r="JD102" s="6">
        <f t="shared" si="303"/>
        <v>0</v>
      </c>
      <c r="JE102" s="6">
        <f>SUM(JE91, -JE98,)</f>
        <v>0</v>
      </c>
      <c r="JF102" s="6">
        <f>SUM(JF91, -JF98,)</f>
        <v>0</v>
      </c>
      <c r="JG102" s="6">
        <f t="shared" ref="JG102:JJ102" si="304">SUM(JG91, -JG98)</f>
        <v>0</v>
      </c>
      <c r="JH102" s="6">
        <f t="shared" si="304"/>
        <v>0</v>
      </c>
      <c r="JI102" s="6">
        <f t="shared" si="304"/>
        <v>0</v>
      </c>
      <c r="JJ102" s="6">
        <f t="shared" si="304"/>
        <v>0</v>
      </c>
      <c r="JK102" s="6">
        <f>SUM(JK91, -JK98,)</f>
        <v>0</v>
      </c>
      <c r="JL102" s="6">
        <f>SUM(JL91, -JL98,)</f>
        <v>0</v>
      </c>
      <c r="JM102" s="6">
        <f t="shared" ref="JM102:JS102" si="305">SUM(JM91, -JM98)</f>
        <v>0</v>
      </c>
      <c r="JN102" s="6">
        <f t="shared" si="305"/>
        <v>0</v>
      </c>
      <c r="JO102" s="6">
        <f t="shared" si="305"/>
        <v>0</v>
      </c>
      <c r="JP102" s="6">
        <f t="shared" si="305"/>
        <v>0</v>
      </c>
      <c r="JQ102" s="6">
        <f t="shared" si="305"/>
        <v>0</v>
      </c>
      <c r="JR102" s="6">
        <f t="shared" si="305"/>
        <v>0</v>
      </c>
      <c r="JS102" s="6">
        <f t="shared" si="305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55" t="s">
        <v>46</v>
      </c>
      <c r="DG103" s="123" t="s">
        <v>46</v>
      </c>
      <c r="DH103" s="184" t="s">
        <v>46</v>
      </c>
      <c r="DI103" s="162" t="s">
        <v>54</v>
      </c>
      <c r="DJ103" s="118" t="s">
        <v>68</v>
      </c>
      <c r="DK103" s="187" t="s">
        <v>48</v>
      </c>
      <c r="DL103" s="189" t="s">
        <v>53</v>
      </c>
      <c r="DM103" s="118" t="s">
        <v>65</v>
      </c>
      <c r="DN103" s="337" t="s">
        <v>40</v>
      </c>
      <c r="DO103" s="348"/>
      <c r="DP103" s="123" t="s">
        <v>46</v>
      </c>
      <c r="DQ103" s="184" t="s">
        <v>46</v>
      </c>
      <c r="DR103" s="155" t="s">
        <v>46</v>
      </c>
      <c r="DS103" s="124" t="s">
        <v>47</v>
      </c>
      <c r="DT103" s="264" t="s">
        <v>54</v>
      </c>
      <c r="DU103" s="162" t="s">
        <v>54</v>
      </c>
      <c r="DV103" s="123" t="s">
        <v>46</v>
      </c>
      <c r="DW103" s="200" t="s">
        <v>55</v>
      </c>
      <c r="DX103" s="169" t="s">
        <v>41</v>
      </c>
      <c r="DY103" s="169" t="s">
        <v>41</v>
      </c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06">SUM(BE56, -BE58)</f>
        <v>0.1037</v>
      </c>
      <c r="BF104" s="167">
        <f t="shared" si="306"/>
        <v>0.1012</v>
      </c>
      <c r="BG104" s="209">
        <f t="shared" si="306"/>
        <v>0.10639999999999999</v>
      </c>
      <c r="BH104" s="179">
        <f t="shared" si="306"/>
        <v>0.1026</v>
      </c>
      <c r="BI104" s="149">
        <f t="shared" si="306"/>
        <v>0.10390000000000001</v>
      </c>
      <c r="BJ104" s="119">
        <f t="shared" si="306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7">
        <f>SUM(DF56, -DF57)</f>
        <v>0.13869999999999999</v>
      </c>
      <c r="DG104" s="248">
        <f>SUM(DG56, -DG57)</f>
        <v>0.13109999999999999</v>
      </c>
      <c r="DH104" s="274">
        <f>SUM(DH56, -DH57)</f>
        <v>0.13380000000000003</v>
      </c>
      <c r="DI104" s="147">
        <f>SUM(DI51, -DI53)</f>
        <v>0.11989999999999999</v>
      </c>
      <c r="DJ104" s="117">
        <f>SUM(DJ52, -DJ53)</f>
        <v>0.13129999999999997</v>
      </c>
      <c r="DK104" s="180">
        <f>SUM(DK53, -DK56)</f>
        <v>0.12040000000000001</v>
      </c>
      <c r="DL104" s="209">
        <f>SUM(DL51, -DL53)</f>
        <v>0.1225</v>
      </c>
      <c r="DM104" s="121">
        <f>SUM(DM51, -DM53)</f>
        <v>0.10979999999999999</v>
      </c>
      <c r="DN104" s="333">
        <f>SUM(DN54, -DN55)</f>
        <v>0.1225</v>
      </c>
      <c r="DO104" s="349">
        <f>SUM(DO91, -DO97)</f>
        <v>0</v>
      </c>
      <c r="DP104" s="248">
        <f>SUM(DP56, -DP57)</f>
        <v>0.1452</v>
      </c>
      <c r="DQ104" s="274">
        <f>SUM(DQ56, -DQ57)</f>
        <v>0.16699999999999998</v>
      </c>
      <c r="DR104" s="247">
        <f>SUM(DR56, -DR57)</f>
        <v>0.15160000000000001</v>
      </c>
      <c r="DS104" s="121">
        <f>SUM(DS54, -DS56)</f>
        <v>0.1525</v>
      </c>
      <c r="DT104" s="180">
        <f>SUM(DT51, -DT53)</f>
        <v>0.15860000000000002</v>
      </c>
      <c r="DU104" s="147">
        <f>SUM(DU51, -DU53)</f>
        <v>0.1608</v>
      </c>
      <c r="DV104" s="248">
        <f>SUM(DV55, -DV57)</f>
        <v>0.1555</v>
      </c>
      <c r="DW104" s="179">
        <f>SUM(DW51, -DW52)</f>
        <v>0.15139999999999998</v>
      </c>
      <c r="DX104" s="121">
        <f>SUM(DX53, -DX56)</f>
        <v>0.14479999999999998</v>
      </c>
      <c r="DY104" s="121">
        <f>SUM(DY54, -DY56)</f>
        <v>0.1452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65" t="s">
        <v>53</v>
      </c>
      <c r="DG105" s="118" t="s">
        <v>65</v>
      </c>
      <c r="DH105" s="178" t="s">
        <v>68</v>
      </c>
      <c r="DI105" s="143" t="s">
        <v>65</v>
      </c>
      <c r="DJ105" s="169" t="s">
        <v>48</v>
      </c>
      <c r="DK105" s="178" t="s">
        <v>68</v>
      </c>
      <c r="DL105" s="124" t="s">
        <v>40</v>
      </c>
      <c r="DM105" s="124" t="s">
        <v>40</v>
      </c>
      <c r="DN105" s="342" t="s">
        <v>46</v>
      </c>
      <c r="DO105" s="348"/>
      <c r="DP105" s="189" t="s">
        <v>53</v>
      </c>
      <c r="DQ105" s="200" t="s">
        <v>53</v>
      </c>
      <c r="DR105" s="165" t="s">
        <v>53</v>
      </c>
      <c r="DS105" s="124" t="s">
        <v>40</v>
      </c>
      <c r="DT105" s="184" t="s">
        <v>46</v>
      </c>
      <c r="DU105" s="155" t="s">
        <v>46</v>
      </c>
      <c r="DV105" s="169" t="s">
        <v>48</v>
      </c>
      <c r="DW105" s="187" t="s">
        <v>48</v>
      </c>
      <c r="DX105" s="124" t="s">
        <v>40</v>
      </c>
      <c r="DY105" s="120" t="s">
        <v>38</v>
      </c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167">
        <f>SUM(DF51, -DF54)</f>
        <v>7.6899999999999982E-2</v>
      </c>
      <c r="DG106" s="121">
        <f>SUM(DG51, -DG54)</f>
        <v>7.619999999999999E-2</v>
      </c>
      <c r="DH106" s="177">
        <f>SUM(DH51, -DH54)</f>
        <v>8.3699999999999983E-2</v>
      </c>
      <c r="DI106" s="147">
        <f>SUM(DI52, -DI54)</f>
        <v>0.11899999999999999</v>
      </c>
      <c r="DJ106" s="121">
        <f>SUM(DJ53, -DJ56)</f>
        <v>0.1215</v>
      </c>
      <c r="DK106" s="177">
        <f>SUM(DK52, -DK53)</f>
        <v>0.1142</v>
      </c>
      <c r="DL106" s="121">
        <f>SUM(DL53, -DL55)</f>
        <v>0.1071</v>
      </c>
      <c r="DM106" s="121">
        <f>SUM(DM53, -DM55)</f>
        <v>0.10589999999999999</v>
      </c>
      <c r="DN106" s="343">
        <f>SUM(DN56, -DN57)</f>
        <v>0.11690000000000002</v>
      </c>
      <c r="DO106" s="349">
        <f>SUM(DO91, -DO96)</f>
        <v>0</v>
      </c>
      <c r="DP106" s="209">
        <f>SUM(DP51, -DP54)</f>
        <v>8.7199999999999986E-2</v>
      </c>
      <c r="DQ106" s="188">
        <f>SUM(DQ51, -DQ54)</f>
        <v>9.5000000000000001E-2</v>
      </c>
      <c r="DR106" s="167">
        <f>SUM(DR51, -DR54)</f>
        <v>0.1411</v>
      </c>
      <c r="DS106" s="121">
        <f>SUM(DS54, -DS55)</f>
        <v>0.15139999999999998</v>
      </c>
      <c r="DT106" s="274">
        <f>SUM(DT55, -DT57)</f>
        <v>0.15710000000000002</v>
      </c>
      <c r="DU106" s="247">
        <f>SUM(DU55, -DU57)</f>
        <v>0.14069999999999999</v>
      </c>
      <c r="DV106" s="121">
        <f>SUM(DV53, -DV55)</f>
        <v>0.15410000000000001</v>
      </c>
      <c r="DW106" s="180">
        <f>SUM(DW53, -DW55)</f>
        <v>0.14560000000000001</v>
      </c>
      <c r="DX106" s="121">
        <f>SUM(DX54, -DX56)</f>
        <v>0.1366</v>
      </c>
      <c r="DY106" s="119">
        <f>SUM(DY56, -DY57)</f>
        <v>0.13179999999999997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162" t="s">
        <v>54</v>
      </c>
      <c r="DG107" s="189" t="s">
        <v>53</v>
      </c>
      <c r="DH107" s="264" t="s">
        <v>54</v>
      </c>
      <c r="DI107" s="143" t="s">
        <v>68</v>
      </c>
      <c r="DJ107" s="124" t="s">
        <v>47</v>
      </c>
      <c r="DK107" s="183" t="s">
        <v>47</v>
      </c>
      <c r="DL107" s="118" t="s">
        <v>65</v>
      </c>
      <c r="DM107" s="261" t="s">
        <v>54</v>
      </c>
      <c r="DN107" s="334" t="s">
        <v>53</v>
      </c>
      <c r="DO107" s="348"/>
      <c r="DP107" s="118" t="s">
        <v>65</v>
      </c>
      <c r="DQ107" s="264" t="s">
        <v>54</v>
      </c>
      <c r="DR107" s="162" t="s">
        <v>54</v>
      </c>
      <c r="DS107" s="261" t="s">
        <v>54</v>
      </c>
      <c r="DT107" s="181" t="s">
        <v>39</v>
      </c>
      <c r="DU107" s="165" t="s">
        <v>55</v>
      </c>
      <c r="DV107" s="124" t="s">
        <v>47</v>
      </c>
      <c r="DW107" s="183" t="s">
        <v>40</v>
      </c>
      <c r="DX107" s="169" t="s">
        <v>48</v>
      </c>
      <c r="DY107" s="124" t="s">
        <v>47</v>
      </c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47">
        <f>SUM(DF51, -DF53)</f>
        <v>7.569999999999999E-2</v>
      </c>
      <c r="DG108" s="209">
        <f>SUM(DG52, -DG54)</f>
        <v>7.1399999999999991E-2</v>
      </c>
      <c r="DH108" s="180">
        <f>SUM(DH52, -DH54)</f>
        <v>8.3299999999999999E-2</v>
      </c>
      <c r="DI108" s="145">
        <f>SUM(DI52, -DI53)</f>
        <v>0.1173</v>
      </c>
      <c r="DJ108" s="121">
        <f>SUM(DJ54, -DJ56)</f>
        <v>0.1133</v>
      </c>
      <c r="DK108" s="180">
        <f>SUM(DK54, -DK56)</f>
        <v>0.1084</v>
      </c>
      <c r="DL108" s="121">
        <f>SUM(DL52, -DL53)</f>
        <v>0.1069</v>
      </c>
      <c r="DM108" s="121">
        <f>SUM(DM52, -DM54)</f>
        <v>0.10009999999999999</v>
      </c>
      <c r="DN108" s="339">
        <f>SUM(DN52, -DN54)</f>
        <v>0.1143</v>
      </c>
      <c r="DO108" s="349">
        <f>SUM(DO97, -DO104,)</f>
        <v>0</v>
      </c>
      <c r="DP108" s="121">
        <f>SUM(DP52, -DP54)</f>
        <v>8.1599999999999992E-2</v>
      </c>
      <c r="DQ108" s="180">
        <f>SUM(DQ51, -DQ53)</f>
        <v>7.350000000000001E-2</v>
      </c>
      <c r="DR108" s="147">
        <f>SUM(DR51, -DR53)</f>
        <v>0.1094</v>
      </c>
      <c r="DS108" s="121">
        <f>SUM(DS51, -DS53)</f>
        <v>0.14319999999999999</v>
      </c>
      <c r="DT108" s="177">
        <f>SUM(DT56, -DT57)</f>
        <v>0.14069999999999999</v>
      </c>
      <c r="DU108" s="149">
        <f>SUM(DU51, -DU52)</f>
        <v>0.1305</v>
      </c>
      <c r="DV108" s="121">
        <f>SUM(DV54, -DV55)</f>
        <v>0.14029999999999998</v>
      </c>
      <c r="DW108" s="180">
        <f>SUM(DW54, -DW56)</f>
        <v>0.14250000000000002</v>
      </c>
      <c r="DX108" s="121">
        <f>SUM(DX53, -DX55)</f>
        <v>0.129</v>
      </c>
      <c r="DY108" s="121">
        <f>SUM(DY53, -DY55)</f>
        <v>0.1077</v>
      </c>
      <c r="DZ108" s="6">
        <f t="shared" ref="DW108:DZ108" si="307">SUM(DZ97, -DZ104)</f>
        <v>0</v>
      </c>
      <c r="EA108" s="6">
        <f>SUM(EA97, -EA104,)</f>
        <v>0</v>
      </c>
      <c r="EB108" s="6">
        <f>SUM(EB97, -EB104,)</f>
        <v>0</v>
      </c>
      <c r="EC108" s="6">
        <f t="shared" ref="EC108:EI108" si="308">SUM(EC97, -EC104)</f>
        <v>0</v>
      </c>
      <c r="ED108" s="6">
        <f t="shared" si="308"/>
        <v>0</v>
      </c>
      <c r="EE108" s="6">
        <f t="shared" si="308"/>
        <v>0</v>
      </c>
      <c r="EF108" s="6">
        <f t="shared" si="308"/>
        <v>0</v>
      </c>
      <c r="EG108" s="6">
        <f t="shared" si="308"/>
        <v>0</v>
      </c>
      <c r="EH108" s="6">
        <f t="shared" si="308"/>
        <v>0</v>
      </c>
      <c r="EI108" s="6">
        <f t="shared" si="308"/>
        <v>0</v>
      </c>
      <c r="EK108" s="6">
        <f>SUM(EK97, -EK104,)</f>
        <v>0</v>
      </c>
      <c r="EL108" s="6">
        <f>SUM(EL97, -EL104,)</f>
        <v>0</v>
      </c>
      <c r="EM108" s="6">
        <f t="shared" ref="EM108:EP108" si="309">SUM(EM97, -EM104)</f>
        <v>0</v>
      </c>
      <c r="EN108" s="6">
        <f t="shared" si="309"/>
        <v>0</v>
      </c>
      <c r="EO108" s="6">
        <f t="shared" si="309"/>
        <v>0</v>
      </c>
      <c r="EP108" s="6">
        <f t="shared" si="309"/>
        <v>0</v>
      </c>
      <c r="EQ108" s="6">
        <f>SUM(EQ97, -EQ104,)</f>
        <v>0</v>
      </c>
      <c r="ER108" s="6">
        <f>SUM(ER97, -ER104,)</f>
        <v>0</v>
      </c>
      <c r="ES108" s="6">
        <f t="shared" ref="ES108:EV108" si="310">SUM(ES97, -ES104)</f>
        <v>0</v>
      </c>
      <c r="ET108" s="6">
        <f t="shared" si="310"/>
        <v>0</v>
      </c>
      <c r="EU108" s="6">
        <f t="shared" si="310"/>
        <v>0</v>
      </c>
      <c r="EV108" s="6">
        <f t="shared" si="310"/>
        <v>0</v>
      </c>
      <c r="EW108" s="6">
        <f>SUM(EW97, -EW104,)</f>
        <v>0</v>
      </c>
      <c r="EX108" s="6">
        <f>SUM(EX97, -EX104,)</f>
        <v>0</v>
      </c>
      <c r="EY108" s="6">
        <f t="shared" ref="EY108:FB108" si="311">SUM(EY97, -EY104)</f>
        <v>0</v>
      </c>
      <c r="EZ108" s="6">
        <f t="shared" si="311"/>
        <v>0</v>
      </c>
      <c r="FA108" s="6">
        <f t="shared" si="311"/>
        <v>0</v>
      </c>
      <c r="FB108" s="6">
        <f t="shared" si="311"/>
        <v>0</v>
      </c>
      <c r="FC108" s="6">
        <f>SUM(FC97, -FC104,)</f>
        <v>0</v>
      </c>
      <c r="FD108" s="6">
        <f>SUM(FD97, -FD104,)</f>
        <v>0</v>
      </c>
      <c r="FE108" s="6">
        <f t="shared" ref="FE108:FH108" si="312">SUM(FE97, -FE104)</f>
        <v>0</v>
      </c>
      <c r="FF108" s="6">
        <f t="shared" si="312"/>
        <v>0</v>
      </c>
      <c r="FG108" s="6">
        <f t="shared" si="312"/>
        <v>0</v>
      </c>
      <c r="FH108" s="6">
        <f t="shared" si="312"/>
        <v>0</v>
      </c>
      <c r="FI108" s="6">
        <f>SUM(FI97, -FI104,)</f>
        <v>0</v>
      </c>
      <c r="FJ108" s="6">
        <f>SUM(FJ97, -FJ104,)</f>
        <v>0</v>
      </c>
      <c r="FK108" s="6">
        <f t="shared" ref="FK108:FN108" si="313">SUM(FK97, -FK104)</f>
        <v>0</v>
      </c>
      <c r="FL108" s="6">
        <f t="shared" si="313"/>
        <v>0</v>
      </c>
      <c r="FM108" s="6">
        <f t="shared" si="313"/>
        <v>0</v>
      </c>
      <c r="FN108" s="6">
        <f t="shared" si="313"/>
        <v>0</v>
      </c>
      <c r="FO108" s="6">
        <f>SUM(FO97, -FO104,)</f>
        <v>0</v>
      </c>
      <c r="FP108" s="6">
        <f>SUM(FP97, -FP104,)</f>
        <v>0</v>
      </c>
      <c r="FQ108" s="6">
        <f t="shared" ref="FQ108:FT108" si="314">SUM(FQ97, -FQ104)</f>
        <v>0</v>
      </c>
      <c r="FR108" s="6">
        <f t="shared" si="314"/>
        <v>0</v>
      </c>
      <c r="FS108" s="6">
        <f t="shared" si="314"/>
        <v>0</v>
      </c>
      <c r="FT108" s="6">
        <f t="shared" si="314"/>
        <v>0</v>
      </c>
      <c r="FU108" s="6">
        <f>SUM(FU97, -FU104,)</f>
        <v>0</v>
      </c>
      <c r="FV108" s="6">
        <f>SUM(FV97, -FV104,)</f>
        <v>0</v>
      </c>
      <c r="FW108" s="6">
        <f t="shared" ref="FW108:FZ108" si="315">SUM(FW97, -FW104)</f>
        <v>0</v>
      </c>
      <c r="FX108" s="6">
        <f t="shared" si="315"/>
        <v>0</v>
      </c>
      <c r="FY108" s="6">
        <f t="shared" si="315"/>
        <v>0</v>
      </c>
      <c r="FZ108" s="6">
        <f t="shared" si="315"/>
        <v>0</v>
      </c>
      <c r="GA108" s="6">
        <f>SUM(GA97, -GA104,)</f>
        <v>0</v>
      </c>
      <c r="GB108" s="6">
        <f>SUM(GB97, -GB104,)</f>
        <v>0</v>
      </c>
      <c r="GC108" s="6">
        <f t="shared" ref="GC108:GF108" si="316">SUM(GC97, -GC104)</f>
        <v>0</v>
      </c>
      <c r="GD108" s="6">
        <f t="shared" si="316"/>
        <v>0</v>
      </c>
      <c r="GE108" s="6">
        <f t="shared" si="316"/>
        <v>0</v>
      </c>
      <c r="GF108" s="6">
        <f t="shared" si="316"/>
        <v>0</v>
      </c>
      <c r="GG108" s="6">
        <f>SUM(GG97, -GG104,)</f>
        <v>0</v>
      </c>
      <c r="GH108" s="6">
        <f>SUM(GH97, -GH104,)</f>
        <v>0</v>
      </c>
      <c r="GI108" s="6">
        <f t="shared" ref="GI108:GL108" si="317">SUM(GI97, -GI104)</f>
        <v>0</v>
      </c>
      <c r="GJ108" s="6">
        <f t="shared" si="317"/>
        <v>0</v>
      </c>
      <c r="GK108" s="6">
        <f t="shared" si="317"/>
        <v>0</v>
      </c>
      <c r="GL108" s="6">
        <f t="shared" si="317"/>
        <v>0</v>
      </c>
      <c r="GM108" s="6">
        <f>SUM(GM97, -GM104,)</f>
        <v>0</v>
      </c>
      <c r="GN108" s="6">
        <f>SUM(GN97, -GN104,)</f>
        <v>0</v>
      </c>
      <c r="GO108" s="6">
        <f t="shared" ref="GO108:GR108" si="318">SUM(GO97, -GO104)</f>
        <v>0</v>
      </c>
      <c r="GP108" s="6">
        <f t="shared" si="318"/>
        <v>0</v>
      </c>
      <c r="GQ108" s="6">
        <f t="shared" si="318"/>
        <v>0</v>
      </c>
      <c r="GR108" s="6">
        <f t="shared" si="318"/>
        <v>0</v>
      </c>
      <c r="GS108" s="6">
        <f>SUM(GS97, -GS104,)</f>
        <v>0</v>
      </c>
      <c r="GT108" s="6">
        <f>SUM(GT97, -GT104,)</f>
        <v>0</v>
      </c>
      <c r="GU108" s="6">
        <f t="shared" ref="GU108:HA108" si="319">SUM(GU97, -GU104)</f>
        <v>0</v>
      </c>
      <c r="GV108" s="6">
        <f t="shared" si="319"/>
        <v>0</v>
      </c>
      <c r="GW108" s="6">
        <f t="shared" si="319"/>
        <v>0</v>
      </c>
      <c r="GX108" s="6">
        <f t="shared" si="319"/>
        <v>0</v>
      </c>
      <c r="GY108" s="6">
        <f t="shared" si="319"/>
        <v>0</v>
      </c>
      <c r="GZ108" s="6">
        <f t="shared" si="319"/>
        <v>0</v>
      </c>
      <c r="HA108" s="6">
        <f t="shared" si="319"/>
        <v>0</v>
      </c>
      <c r="HC108" s="6">
        <f>SUM(HC97, -HC104,)</f>
        <v>0</v>
      </c>
      <c r="HD108" s="6">
        <f>SUM(HD97, -HD104,)</f>
        <v>0</v>
      </c>
      <c r="HE108" s="6">
        <f t="shared" ref="HE108:HH108" si="320">SUM(HE97, -HE104)</f>
        <v>0</v>
      </c>
      <c r="HF108" s="6">
        <f t="shared" si="320"/>
        <v>0</v>
      </c>
      <c r="HG108" s="6">
        <f t="shared" si="320"/>
        <v>0</v>
      </c>
      <c r="HH108" s="6">
        <f t="shared" si="320"/>
        <v>0</v>
      </c>
      <c r="HI108" s="6">
        <f>SUM(HI97, -HI104,)</f>
        <v>0</v>
      </c>
      <c r="HJ108" s="6">
        <f>SUM(HJ97, -HJ104,)</f>
        <v>0</v>
      </c>
      <c r="HK108" s="6">
        <f t="shared" ref="HK108:HN108" si="321">SUM(HK97, -HK104)</f>
        <v>0</v>
      </c>
      <c r="HL108" s="6">
        <f t="shared" si="321"/>
        <v>0</v>
      </c>
      <c r="HM108" s="6">
        <f t="shared" si="321"/>
        <v>0</v>
      </c>
      <c r="HN108" s="6">
        <f t="shared" si="321"/>
        <v>0</v>
      </c>
      <c r="HO108" s="6">
        <f>SUM(HO97, -HO104,)</f>
        <v>0</v>
      </c>
      <c r="HP108" s="6">
        <f>SUM(HP97, -HP104,)</f>
        <v>0</v>
      </c>
      <c r="HQ108" s="6">
        <f t="shared" ref="HQ108:HT108" si="322">SUM(HQ97, -HQ104)</f>
        <v>0</v>
      </c>
      <c r="HR108" s="6">
        <f t="shared" si="322"/>
        <v>0</v>
      </c>
      <c r="HS108" s="6">
        <f t="shared" si="322"/>
        <v>0</v>
      </c>
      <c r="HT108" s="6">
        <f t="shared" si="322"/>
        <v>0</v>
      </c>
      <c r="HU108" s="6">
        <f>SUM(HU97, -HU104,)</f>
        <v>0</v>
      </c>
      <c r="HV108" s="6">
        <f>SUM(HV97, -HV104,)</f>
        <v>0</v>
      </c>
      <c r="HW108" s="6">
        <f t="shared" ref="HW108:HZ108" si="323">SUM(HW97, -HW104)</f>
        <v>0</v>
      </c>
      <c r="HX108" s="6">
        <f t="shared" si="323"/>
        <v>0</v>
      </c>
      <c r="HY108" s="6">
        <f t="shared" si="323"/>
        <v>0</v>
      </c>
      <c r="HZ108" s="6">
        <f t="shared" si="323"/>
        <v>0</v>
      </c>
      <c r="IA108" s="6">
        <f>SUM(IA97, -IA104,)</f>
        <v>0</v>
      </c>
      <c r="IB108" s="6">
        <f>SUM(IB97, -IB104,)</f>
        <v>0</v>
      </c>
      <c r="IC108" s="6">
        <f t="shared" ref="IC108:IF108" si="324">SUM(IC97, -IC104)</f>
        <v>0</v>
      </c>
      <c r="ID108" s="6">
        <f t="shared" si="324"/>
        <v>0</v>
      </c>
      <c r="IE108" s="6">
        <f t="shared" si="324"/>
        <v>0</v>
      </c>
      <c r="IF108" s="6">
        <f t="shared" si="324"/>
        <v>0</v>
      </c>
      <c r="IG108" s="6">
        <f>SUM(IG97, -IG104,)</f>
        <v>0</v>
      </c>
      <c r="IH108" s="6">
        <f>SUM(IH97, -IH104,)</f>
        <v>0</v>
      </c>
      <c r="II108" s="6">
        <f t="shared" ref="II108:IL108" si="325">SUM(II97, -II104)</f>
        <v>0</v>
      </c>
      <c r="IJ108" s="6">
        <f t="shared" si="325"/>
        <v>0</v>
      </c>
      <c r="IK108" s="6">
        <f t="shared" si="325"/>
        <v>0</v>
      </c>
      <c r="IL108" s="6">
        <f t="shared" si="325"/>
        <v>0</v>
      </c>
      <c r="IM108" s="6">
        <f>SUM(IM97, -IM104,)</f>
        <v>0</v>
      </c>
      <c r="IN108" s="6">
        <f>SUM(IN97, -IN104,)</f>
        <v>0</v>
      </c>
      <c r="IO108" s="6">
        <f t="shared" ref="IO108:IR108" si="326">SUM(IO97, -IO104)</f>
        <v>0</v>
      </c>
      <c r="IP108" s="6">
        <f t="shared" si="326"/>
        <v>0</v>
      </c>
      <c r="IQ108" s="6">
        <f t="shared" si="326"/>
        <v>0</v>
      </c>
      <c r="IR108" s="6">
        <f t="shared" si="326"/>
        <v>0</v>
      </c>
      <c r="IS108" s="6">
        <f>SUM(IS97, -IS104,)</f>
        <v>0</v>
      </c>
      <c r="IT108" s="6">
        <f>SUM(IT97, -IT104,)</f>
        <v>0</v>
      </c>
      <c r="IU108" s="6">
        <f t="shared" ref="IU108:IX108" si="327">SUM(IU97, -IU104)</f>
        <v>0</v>
      </c>
      <c r="IV108" s="6">
        <f t="shared" si="327"/>
        <v>0</v>
      </c>
      <c r="IW108" s="6">
        <f t="shared" si="327"/>
        <v>0</v>
      </c>
      <c r="IX108" s="6">
        <f t="shared" si="327"/>
        <v>0</v>
      </c>
      <c r="IY108" s="6">
        <f>SUM(IY97, -IY104,)</f>
        <v>0</v>
      </c>
      <c r="IZ108" s="6">
        <f>SUM(IZ97, -IZ104,)</f>
        <v>0</v>
      </c>
      <c r="JA108" s="6">
        <f t="shared" ref="JA108:JD108" si="328">SUM(JA97, -JA104)</f>
        <v>0</v>
      </c>
      <c r="JB108" s="6">
        <f t="shared" si="328"/>
        <v>0</v>
      </c>
      <c r="JC108" s="6">
        <f t="shared" si="328"/>
        <v>0</v>
      </c>
      <c r="JD108" s="6">
        <f t="shared" si="328"/>
        <v>0</v>
      </c>
      <c r="JE108" s="6">
        <f>SUM(JE97, -JE104,)</f>
        <v>0</v>
      </c>
      <c r="JF108" s="6">
        <f>SUM(JF97, -JF104,)</f>
        <v>0</v>
      </c>
      <c r="JG108" s="6">
        <f t="shared" ref="JG108:JJ108" si="329">SUM(JG97, -JG104)</f>
        <v>0</v>
      </c>
      <c r="JH108" s="6">
        <f t="shared" si="329"/>
        <v>0</v>
      </c>
      <c r="JI108" s="6">
        <f t="shared" si="329"/>
        <v>0</v>
      </c>
      <c r="JJ108" s="6">
        <f t="shared" si="329"/>
        <v>0</v>
      </c>
      <c r="JK108" s="6">
        <f>SUM(JK97, -JK104,)</f>
        <v>0</v>
      </c>
      <c r="JL108" s="6">
        <f>SUM(JL97, -JL104,)</f>
        <v>0</v>
      </c>
      <c r="JM108" s="6">
        <f t="shared" ref="JM108:JS108" si="330">SUM(JM97, -JM104)</f>
        <v>0</v>
      </c>
      <c r="JN108" s="6">
        <f t="shared" si="330"/>
        <v>0</v>
      </c>
      <c r="JO108" s="6">
        <f t="shared" si="330"/>
        <v>0</v>
      </c>
      <c r="JP108" s="6">
        <f t="shared" si="330"/>
        <v>0</v>
      </c>
      <c r="JQ108" s="6">
        <f t="shared" si="330"/>
        <v>0</v>
      </c>
      <c r="JR108" s="6">
        <f t="shared" si="330"/>
        <v>0</v>
      </c>
      <c r="JS108" s="6">
        <f t="shared" si="330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43" t="s">
        <v>65</v>
      </c>
      <c r="DG109" s="118" t="s">
        <v>68</v>
      </c>
      <c r="DH109" s="178" t="s">
        <v>65</v>
      </c>
      <c r="DI109" s="201" t="s">
        <v>41</v>
      </c>
      <c r="DJ109" s="169" t="s">
        <v>41</v>
      </c>
      <c r="DK109" s="187" t="s">
        <v>41</v>
      </c>
      <c r="DL109" s="169" t="s">
        <v>48</v>
      </c>
      <c r="DM109" s="169" t="s">
        <v>41</v>
      </c>
      <c r="DN109" s="332" t="s">
        <v>68</v>
      </c>
      <c r="DO109" s="348"/>
      <c r="DP109" s="261" t="s">
        <v>54</v>
      </c>
      <c r="DQ109" s="178" t="s">
        <v>65</v>
      </c>
      <c r="DR109" s="165" t="s">
        <v>55</v>
      </c>
      <c r="DS109" s="189" t="s">
        <v>55</v>
      </c>
      <c r="DT109" s="200" t="s">
        <v>55</v>
      </c>
      <c r="DU109" s="159" t="s">
        <v>39</v>
      </c>
      <c r="DV109" s="120" t="s">
        <v>39</v>
      </c>
      <c r="DW109" s="183" t="s">
        <v>47</v>
      </c>
      <c r="DX109" s="124" t="s">
        <v>47</v>
      </c>
      <c r="DY109" s="169" t="s">
        <v>48</v>
      </c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47">
        <f>SUM(DF52, -DF54)</f>
        <v>6.7600000000000007E-2</v>
      </c>
      <c r="DG110" s="117">
        <f>SUM(DG51, -DG53)</f>
        <v>6.8199999999999997E-2</v>
      </c>
      <c r="DH110" s="180">
        <f>SUM(DH51, -DH53)</f>
        <v>7.4999999999999983E-2</v>
      </c>
      <c r="DI110" s="147">
        <f>SUM(DI53, -DI55)</f>
        <v>0.1119</v>
      </c>
      <c r="DJ110" s="121">
        <f>SUM(DJ53, -DJ55)</f>
        <v>0.1094</v>
      </c>
      <c r="DK110" s="180">
        <f>SUM(DK53, -DK55)</f>
        <v>9.3200000000000005E-2</v>
      </c>
      <c r="DL110" s="121">
        <f>SUM(DL54, -DL56)</f>
        <v>9.8099999999999993E-2</v>
      </c>
      <c r="DM110" s="121">
        <f>SUM(DM54, -DM55)</f>
        <v>9.9199999999999997E-2</v>
      </c>
      <c r="DN110" s="338">
        <f>SUM(DN51, -DN53)</f>
        <v>0.11120000000000001</v>
      </c>
      <c r="DO110" s="349">
        <f>SUM(DO97, -DO103)</f>
        <v>0</v>
      </c>
      <c r="DP110" s="121">
        <f>SUM(DP51, -DP53)</f>
        <v>6.0699999999999976E-2</v>
      </c>
      <c r="DQ110" s="180">
        <f>SUM(DQ52, -DQ54)</f>
        <v>5.2799999999999986E-2</v>
      </c>
      <c r="DR110" s="149">
        <f>SUM(DR51, -DR52)</f>
        <v>8.77E-2</v>
      </c>
      <c r="DS110" s="119">
        <f>SUM(DS51, -DS52)</f>
        <v>0.12530000000000002</v>
      </c>
      <c r="DT110" s="179">
        <f>SUM(DT51, -DT52)</f>
        <v>0.12540000000000001</v>
      </c>
      <c r="DU110" s="145">
        <f>SUM(DU56, -DU57)</f>
        <v>0.12809999999999999</v>
      </c>
      <c r="DV110" s="117">
        <f>SUM(DV56, -DV57)</f>
        <v>0.1381</v>
      </c>
      <c r="DW110" s="180">
        <f>SUM(DW54, -DW55)</f>
        <v>0.13650000000000001</v>
      </c>
      <c r="DX110" s="121">
        <f>SUM(DX54, -DX55)</f>
        <v>0.1208</v>
      </c>
      <c r="DY110" s="121">
        <f>SUM(DY54, -DY55)</f>
        <v>0.10719999999999999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43" t="s">
        <v>68</v>
      </c>
      <c r="DG111" s="261" t="s">
        <v>54</v>
      </c>
      <c r="DH111" s="200" t="s">
        <v>53</v>
      </c>
      <c r="DI111" s="164" t="s">
        <v>40</v>
      </c>
      <c r="DJ111" s="124" t="s">
        <v>40</v>
      </c>
      <c r="DK111" s="183" t="s">
        <v>40</v>
      </c>
      <c r="DL111" s="169" t="s">
        <v>41</v>
      </c>
      <c r="DM111" s="189" t="s">
        <v>53</v>
      </c>
      <c r="DN111" s="344" t="s">
        <v>54</v>
      </c>
      <c r="DO111" s="348"/>
      <c r="DP111" s="118" t="s">
        <v>68</v>
      </c>
      <c r="DQ111" s="200" t="s">
        <v>55</v>
      </c>
      <c r="DR111" s="143" t="s">
        <v>65</v>
      </c>
      <c r="DS111" s="118" t="s">
        <v>65</v>
      </c>
      <c r="DT111" s="175" t="s">
        <v>57</v>
      </c>
      <c r="DU111" s="153" t="s">
        <v>57</v>
      </c>
      <c r="DV111" s="118" t="s">
        <v>65</v>
      </c>
      <c r="DW111" s="178" t="s">
        <v>65</v>
      </c>
      <c r="DX111" s="118" t="s">
        <v>65</v>
      </c>
      <c r="DY111" s="118" t="s">
        <v>68</v>
      </c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45">
        <f>SUM(DF52, -DF53)</f>
        <v>6.6400000000000015E-2</v>
      </c>
      <c r="DG112" s="121">
        <f>SUM(DG52, -DG53)</f>
        <v>6.3399999999999998E-2</v>
      </c>
      <c r="DH112" s="188">
        <f>SUM(DH52, -DH53)</f>
        <v>7.46E-2</v>
      </c>
      <c r="DI112" s="147">
        <f>SUM(DI54, -DI55)</f>
        <v>0.11019999999999999</v>
      </c>
      <c r="DJ112" s="121">
        <f>SUM(DJ54, -DJ55)</f>
        <v>0.1012</v>
      </c>
      <c r="DK112" s="180">
        <f>SUM(DK54, -DK55)</f>
        <v>8.1199999999999994E-2</v>
      </c>
      <c r="DL112" s="121">
        <f>SUM(DL54, -DL55)</f>
        <v>8.1799999999999998E-2</v>
      </c>
      <c r="DM112" s="209">
        <f>SUM(DM52, -DM53)</f>
        <v>9.3399999999999997E-2</v>
      </c>
      <c r="DN112" s="333">
        <f>SUM(DN52, -DN53)</f>
        <v>9.11E-2</v>
      </c>
      <c r="DO112" s="349">
        <f>SUM(DO97, -DO102)</f>
        <v>0</v>
      </c>
      <c r="DP112" s="117">
        <f>SUM(DP52, -DP53)</f>
        <v>5.5099999999999982E-2</v>
      </c>
      <c r="DQ112" s="179">
        <f>SUM(DQ51, -DQ52)</f>
        <v>4.2200000000000015E-2</v>
      </c>
      <c r="DR112" s="147">
        <f>SUM(DR52, -DR54)</f>
        <v>5.3399999999999989E-2</v>
      </c>
      <c r="DS112" s="121">
        <f>SUM(DS52, -DS54)</f>
        <v>5.4099999999999995E-2</v>
      </c>
      <c r="DT112" s="177">
        <f>SUM(DT57, -DT58)</f>
        <v>4.6399999999999997E-2</v>
      </c>
      <c r="DU112" s="145">
        <f>SUM(DU57, -DU58)</f>
        <v>5.5099999999999982E-2</v>
      </c>
      <c r="DV112" s="121">
        <f>SUM(DV52, -DV54)</f>
        <v>9.0699999999999989E-2</v>
      </c>
      <c r="DW112" s="180">
        <f>SUM(DW52, -DW54)</f>
        <v>0.10210000000000001</v>
      </c>
      <c r="DX112" s="121">
        <f>SUM(DX52, -DX54)</f>
        <v>9.6499999999999989E-2</v>
      </c>
      <c r="DY112" s="117">
        <f>SUM(DY52, -DY54)</f>
        <v>9.2099999999999987E-2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53" t="s">
        <v>57</v>
      </c>
      <c r="DG113" s="115" t="s">
        <v>57</v>
      </c>
      <c r="DH113" s="175" t="s">
        <v>57</v>
      </c>
      <c r="DI113" s="153" t="s">
        <v>57</v>
      </c>
      <c r="DJ113" s="115" t="s">
        <v>57</v>
      </c>
      <c r="DK113" s="175" t="s">
        <v>57</v>
      </c>
      <c r="DL113" s="115" t="s">
        <v>57</v>
      </c>
      <c r="DM113" s="115" t="s">
        <v>57</v>
      </c>
      <c r="DN113" s="345" t="s">
        <v>57</v>
      </c>
      <c r="DO113" s="348"/>
      <c r="DP113" s="115" t="s">
        <v>57</v>
      </c>
      <c r="DQ113" s="178" t="s">
        <v>68</v>
      </c>
      <c r="DR113" s="153" t="s">
        <v>57</v>
      </c>
      <c r="DS113" s="169" t="s">
        <v>64</v>
      </c>
      <c r="DT113" s="178" t="s">
        <v>65</v>
      </c>
      <c r="DU113" s="143" t="s">
        <v>65</v>
      </c>
      <c r="DV113" s="118" t="s">
        <v>68</v>
      </c>
      <c r="DW113" s="178" t="s">
        <v>68</v>
      </c>
      <c r="DX113" s="118" t="s">
        <v>68</v>
      </c>
      <c r="DY113" s="118" t="s">
        <v>65</v>
      </c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31">SUM(BE55, -BE57)</f>
        <v>4.1400000000000006E-2</v>
      </c>
      <c r="BF114" s="145">
        <f t="shared" si="331"/>
        <v>3.209999999999999E-2</v>
      </c>
      <c r="BG114" s="117">
        <f t="shared" si="331"/>
        <v>3.8699999999999998E-2</v>
      </c>
      <c r="BH114" s="274">
        <f t="shared" si="331"/>
        <v>3.3799999999999997E-2</v>
      </c>
      <c r="BI114" s="247">
        <f t="shared" si="331"/>
        <v>3.5799999999999998E-2</v>
      </c>
      <c r="BJ114" s="248">
        <f t="shared" si="331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45">
        <f>SUM(DF57, -DF58)</f>
        <v>3.1200000000000006E-2</v>
      </c>
      <c r="DG114" s="117">
        <f>SUM(DG57, -DG58)</f>
        <v>3.4299999999999997E-2</v>
      </c>
      <c r="DH114" s="177">
        <f>SUM(DH57, -DH58)</f>
        <v>2.9399999999999982E-2</v>
      </c>
      <c r="DI114" s="145">
        <f>SUM(DI57, -DI58)</f>
        <v>3.8200000000000012E-2</v>
      </c>
      <c r="DJ114" s="117">
        <f>SUM(DJ57, -DJ58)</f>
        <v>3.7900000000000017E-2</v>
      </c>
      <c r="DK114" s="177">
        <f>SUM(DK57, -DK58)</f>
        <v>4.4700000000000017E-2</v>
      </c>
      <c r="DL114" s="117">
        <f>SUM(DL57, -DL58)</f>
        <v>3.8000000000000006E-2</v>
      </c>
      <c r="DM114" s="117">
        <f>SUM(DM57, -DM58)</f>
        <v>3.4100000000000019E-2</v>
      </c>
      <c r="DN114" s="338">
        <f>SUM(DN57, -DN58)</f>
        <v>4.469999999999999E-2</v>
      </c>
      <c r="DO114" s="349">
        <f>SUM(DO99, -DO104)</f>
        <v>0</v>
      </c>
      <c r="DP114" s="117">
        <f>SUM(DP57, -DP58)</f>
        <v>3.2100000000000017E-2</v>
      </c>
      <c r="DQ114" s="177">
        <f>SUM(DQ52, -DQ53)</f>
        <v>3.1299999999999994E-2</v>
      </c>
      <c r="DR114" s="145">
        <f>SUM(DR57, -DR58)</f>
        <v>3.259999999999999E-2</v>
      </c>
      <c r="DS114" s="121">
        <f>SUM(DS53, -DS54)</f>
        <v>3.620000000000001E-2</v>
      </c>
      <c r="DT114" s="180">
        <f>SUM(DT52, -DT54)</f>
        <v>4.2800000000000005E-2</v>
      </c>
      <c r="DU114" s="147">
        <f>SUM(DU52, -DU54)</f>
        <v>4.5499999999999999E-2</v>
      </c>
      <c r="DV114" s="117">
        <f>SUM(DV52, -DV53)</f>
        <v>7.6899999999999982E-2</v>
      </c>
      <c r="DW114" s="177">
        <f>SUM(DW52, -DW53)</f>
        <v>9.3000000000000013E-2</v>
      </c>
      <c r="DX114" s="117">
        <f>SUM(DX52, -DX53)</f>
        <v>8.829999999999999E-2</v>
      </c>
      <c r="DY114" s="121">
        <f>SUM(DY52, -DY53)</f>
        <v>9.1599999999999987E-2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59" t="s">
        <v>36</v>
      </c>
      <c r="DG115" s="120" t="s">
        <v>36</v>
      </c>
      <c r="DH115" s="181" t="s">
        <v>36</v>
      </c>
      <c r="DI115" s="159" t="s">
        <v>36</v>
      </c>
      <c r="DJ115" s="189" t="s">
        <v>55</v>
      </c>
      <c r="DK115" s="181" t="s">
        <v>36</v>
      </c>
      <c r="DL115" s="124" t="s">
        <v>64</v>
      </c>
      <c r="DM115" s="120" t="s">
        <v>36</v>
      </c>
      <c r="DN115" s="340" t="s">
        <v>36</v>
      </c>
      <c r="DO115" s="348"/>
      <c r="DP115" s="169" t="s">
        <v>64</v>
      </c>
      <c r="DQ115" s="187" t="s">
        <v>64</v>
      </c>
      <c r="DR115" s="201" t="s">
        <v>64</v>
      </c>
      <c r="DS115" s="115" t="s">
        <v>57</v>
      </c>
      <c r="DT115" s="178" t="s">
        <v>68</v>
      </c>
      <c r="DU115" s="143" t="s">
        <v>68</v>
      </c>
      <c r="DV115" s="115" t="s">
        <v>57</v>
      </c>
      <c r="DW115" s="175" t="s">
        <v>57</v>
      </c>
      <c r="DX115" s="123" t="s">
        <v>36</v>
      </c>
      <c r="DY115" s="123" t="s">
        <v>36</v>
      </c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45">
        <f>SUM(DF55, -DF56)</f>
        <v>2.0499999999999997E-2</v>
      </c>
      <c r="DG116" s="117">
        <f>SUM(DG55, -DG56)</f>
        <v>2.0500000000000004E-2</v>
      </c>
      <c r="DH116" s="177">
        <f>SUM(DH55, -DH56)</f>
        <v>2.4899999999999992E-2</v>
      </c>
      <c r="DI116" s="145">
        <f>SUM(DI55, -DI56)</f>
        <v>2.4899999999999999E-2</v>
      </c>
      <c r="DJ116" s="119">
        <f>SUM(DJ51, -DJ52)</f>
        <v>1.5000000000000013E-2</v>
      </c>
      <c r="DK116" s="177">
        <f>SUM(DK55, -DK56)</f>
        <v>2.7200000000000002E-2</v>
      </c>
      <c r="DL116" s="121">
        <f>SUM(DL53, -DL54)</f>
        <v>2.5300000000000003E-2</v>
      </c>
      <c r="DM116" s="117">
        <f>SUM(DM55, -DM56)</f>
        <v>2.86E-2</v>
      </c>
      <c r="DN116" s="338">
        <f>SUM(DN55, -DN56)</f>
        <v>2.7799999999999991E-2</v>
      </c>
      <c r="DO116" s="349">
        <f>SUM(DO105, -DO112,)</f>
        <v>0</v>
      </c>
      <c r="DP116" s="121">
        <f>SUM(DP53, -DP54)</f>
        <v>2.650000000000001E-2</v>
      </c>
      <c r="DQ116" s="180">
        <f>SUM(DQ53, -DQ54)</f>
        <v>2.1499999999999991E-2</v>
      </c>
      <c r="DR116" s="147">
        <f>SUM(DR53, -DR54)</f>
        <v>3.1699999999999992E-2</v>
      </c>
      <c r="DS116" s="117">
        <f>SUM(DS57, -DS58)</f>
        <v>3.1199999999999978E-2</v>
      </c>
      <c r="DT116" s="177">
        <f>SUM(DT52, -DT53)</f>
        <v>3.3200000000000007E-2</v>
      </c>
      <c r="DU116" s="145">
        <f>SUM(DU52, -DU53)</f>
        <v>3.0299999999999994E-2</v>
      </c>
      <c r="DV116" s="117">
        <f>SUM(DV57, -DV58)</f>
        <v>2.7099999999999985E-2</v>
      </c>
      <c r="DW116" s="177">
        <f>SUM(DW57, -DW58)</f>
        <v>2.6300000000000018E-2</v>
      </c>
      <c r="DX116" s="117">
        <f>SUM(DX55, -DX56)</f>
        <v>1.5799999999999995E-2</v>
      </c>
      <c r="DY116" s="117">
        <f>SUM(DY55, -DY56)</f>
        <v>3.8000000000000006E-2</v>
      </c>
      <c r="DZ116" s="6">
        <f t="shared" ref="DW116:DZ116" si="332">SUM(DZ105, -DZ112)</f>
        <v>0</v>
      </c>
      <c r="EA116" s="6">
        <f>SUM(EA105, -EA112,)</f>
        <v>0</v>
      </c>
      <c r="EB116" s="6">
        <f>SUM(EB105, -EB112,)</f>
        <v>0</v>
      </c>
      <c r="EC116" s="6">
        <f t="shared" ref="EC116:EI116" si="333">SUM(EC105, -EC112)</f>
        <v>0</v>
      </c>
      <c r="ED116" s="6">
        <f t="shared" si="333"/>
        <v>0</v>
      </c>
      <c r="EE116" s="6">
        <f t="shared" si="333"/>
        <v>0</v>
      </c>
      <c r="EF116" s="6">
        <f t="shared" si="333"/>
        <v>0</v>
      </c>
      <c r="EG116" s="6">
        <f t="shared" si="333"/>
        <v>0</v>
      </c>
      <c r="EH116" s="6">
        <f t="shared" si="333"/>
        <v>0</v>
      </c>
      <c r="EI116" s="6">
        <f t="shared" si="333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34">SUM(EM105, -EM112)</f>
        <v>0</v>
      </c>
      <c r="EN116" s="6">
        <f t="shared" si="334"/>
        <v>0</v>
      </c>
      <c r="EO116" s="6">
        <f t="shared" si="334"/>
        <v>0</v>
      </c>
      <c r="EP116" s="6">
        <f t="shared" si="334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35">SUM(ES105, -ES112)</f>
        <v>0</v>
      </c>
      <c r="ET116" s="6">
        <f t="shared" si="335"/>
        <v>0</v>
      </c>
      <c r="EU116" s="6">
        <f t="shared" si="335"/>
        <v>0</v>
      </c>
      <c r="EV116" s="6">
        <f t="shared" si="335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36">SUM(EY105, -EY112)</f>
        <v>0</v>
      </c>
      <c r="EZ116" s="6">
        <f t="shared" si="336"/>
        <v>0</v>
      </c>
      <c r="FA116" s="6">
        <f t="shared" si="336"/>
        <v>0</v>
      </c>
      <c r="FB116" s="6">
        <f t="shared" si="336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37">SUM(FE105, -FE112)</f>
        <v>0</v>
      </c>
      <c r="FF116" s="6">
        <f t="shared" si="337"/>
        <v>0</v>
      </c>
      <c r="FG116" s="6">
        <f t="shared" si="337"/>
        <v>0</v>
      </c>
      <c r="FH116" s="6">
        <f t="shared" si="337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38">SUM(FK105, -FK112)</f>
        <v>0</v>
      </c>
      <c r="FL116" s="6">
        <f t="shared" si="338"/>
        <v>0</v>
      </c>
      <c r="FM116" s="6">
        <f t="shared" si="338"/>
        <v>0</v>
      </c>
      <c r="FN116" s="6">
        <f t="shared" si="338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39">SUM(FQ105, -FQ112)</f>
        <v>0</v>
      </c>
      <c r="FR116" s="6">
        <f t="shared" si="339"/>
        <v>0</v>
      </c>
      <c r="FS116" s="6">
        <f t="shared" si="339"/>
        <v>0</v>
      </c>
      <c r="FT116" s="6">
        <f t="shared" si="339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40">SUM(FW105, -FW112)</f>
        <v>0</v>
      </c>
      <c r="FX116" s="6">
        <f t="shared" si="340"/>
        <v>0</v>
      </c>
      <c r="FY116" s="6">
        <f t="shared" si="340"/>
        <v>0</v>
      </c>
      <c r="FZ116" s="6">
        <f t="shared" si="340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41">SUM(GC105, -GC112)</f>
        <v>0</v>
      </c>
      <c r="GD116" s="6">
        <f t="shared" si="341"/>
        <v>0</v>
      </c>
      <c r="GE116" s="6">
        <f t="shared" si="341"/>
        <v>0</v>
      </c>
      <c r="GF116" s="6">
        <f t="shared" si="341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42">SUM(GI105, -GI112)</f>
        <v>0</v>
      </c>
      <c r="GJ116" s="6">
        <f t="shared" si="342"/>
        <v>0</v>
      </c>
      <c r="GK116" s="6">
        <f t="shared" si="342"/>
        <v>0</v>
      </c>
      <c r="GL116" s="6">
        <f t="shared" si="342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43">SUM(GO105, -GO112)</f>
        <v>0</v>
      </c>
      <c r="GP116" s="6">
        <f t="shared" si="343"/>
        <v>0</v>
      </c>
      <c r="GQ116" s="6">
        <f t="shared" si="343"/>
        <v>0</v>
      </c>
      <c r="GR116" s="6">
        <f t="shared" si="343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44">SUM(GU105, -GU112)</f>
        <v>0</v>
      </c>
      <c r="GV116" s="6">
        <f t="shared" si="344"/>
        <v>0</v>
      </c>
      <c r="GW116" s="6">
        <f t="shared" si="344"/>
        <v>0</v>
      </c>
      <c r="GX116" s="6">
        <f t="shared" si="344"/>
        <v>0</v>
      </c>
      <c r="GY116" s="6">
        <f t="shared" si="344"/>
        <v>0</v>
      </c>
      <c r="GZ116" s="6">
        <f t="shared" si="344"/>
        <v>0</v>
      </c>
      <c r="HA116" s="6">
        <f t="shared" si="344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45">SUM(HE105, -HE112)</f>
        <v>0</v>
      </c>
      <c r="HF116" s="6">
        <f t="shared" si="345"/>
        <v>0</v>
      </c>
      <c r="HG116" s="6">
        <f t="shared" si="345"/>
        <v>0</v>
      </c>
      <c r="HH116" s="6">
        <f t="shared" si="345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46">SUM(HK105, -HK112)</f>
        <v>0</v>
      </c>
      <c r="HL116" s="6">
        <f t="shared" si="346"/>
        <v>0</v>
      </c>
      <c r="HM116" s="6">
        <f t="shared" si="346"/>
        <v>0</v>
      </c>
      <c r="HN116" s="6">
        <f t="shared" si="346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47">SUM(HQ105, -HQ112)</f>
        <v>0</v>
      </c>
      <c r="HR116" s="6">
        <f t="shared" si="347"/>
        <v>0</v>
      </c>
      <c r="HS116" s="6">
        <f t="shared" si="347"/>
        <v>0</v>
      </c>
      <c r="HT116" s="6">
        <f t="shared" si="347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48">SUM(HW105, -HW112)</f>
        <v>0</v>
      </c>
      <c r="HX116" s="6">
        <f t="shared" si="348"/>
        <v>0</v>
      </c>
      <c r="HY116" s="6">
        <f t="shared" si="348"/>
        <v>0</v>
      </c>
      <c r="HZ116" s="6">
        <f t="shared" si="348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49">SUM(IC105, -IC112)</f>
        <v>0</v>
      </c>
      <c r="ID116" s="6">
        <f t="shared" si="349"/>
        <v>0</v>
      </c>
      <c r="IE116" s="6">
        <f t="shared" si="349"/>
        <v>0</v>
      </c>
      <c r="IF116" s="6">
        <f t="shared" si="349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50">SUM(II105, -II112)</f>
        <v>0</v>
      </c>
      <c r="IJ116" s="6">
        <f t="shared" si="350"/>
        <v>0</v>
      </c>
      <c r="IK116" s="6">
        <f t="shared" si="350"/>
        <v>0</v>
      </c>
      <c r="IL116" s="6">
        <f t="shared" si="350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51">SUM(IO105, -IO112)</f>
        <v>0</v>
      </c>
      <c r="IP116" s="6">
        <f t="shared" si="351"/>
        <v>0</v>
      </c>
      <c r="IQ116" s="6">
        <f t="shared" si="351"/>
        <v>0</v>
      </c>
      <c r="IR116" s="6">
        <f t="shared" si="351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52">SUM(IU105, -IU112)</f>
        <v>0</v>
      </c>
      <c r="IV116" s="6">
        <f t="shared" si="352"/>
        <v>0</v>
      </c>
      <c r="IW116" s="6">
        <f t="shared" si="352"/>
        <v>0</v>
      </c>
      <c r="IX116" s="6">
        <f t="shared" si="352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53">SUM(JA105, -JA112)</f>
        <v>0</v>
      </c>
      <c r="JB116" s="6">
        <f t="shared" si="353"/>
        <v>0</v>
      </c>
      <c r="JC116" s="6">
        <f t="shared" si="353"/>
        <v>0</v>
      </c>
      <c r="JD116" s="6">
        <f t="shared" si="353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54">SUM(JG105, -JG112)</f>
        <v>0</v>
      </c>
      <c r="JH116" s="6">
        <f t="shared" si="354"/>
        <v>0</v>
      </c>
      <c r="JI116" s="6">
        <f t="shared" si="354"/>
        <v>0</v>
      </c>
      <c r="JJ116" s="6">
        <f t="shared" si="354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55">SUM(JM105, -JM112)</f>
        <v>0</v>
      </c>
      <c r="JN116" s="6">
        <f t="shared" si="355"/>
        <v>0</v>
      </c>
      <c r="JO116" s="6">
        <f t="shared" si="355"/>
        <v>0</v>
      </c>
      <c r="JP116" s="6">
        <f t="shared" si="355"/>
        <v>0</v>
      </c>
      <c r="JQ116" s="6">
        <f t="shared" si="355"/>
        <v>0</v>
      </c>
      <c r="JR116" s="6">
        <f t="shared" si="355"/>
        <v>0</v>
      </c>
      <c r="JS116" s="6">
        <f t="shared" si="355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65" t="s">
        <v>55</v>
      </c>
      <c r="DG117" s="169" t="s">
        <v>64</v>
      </c>
      <c r="DH117" s="183" t="s">
        <v>64</v>
      </c>
      <c r="DI117" s="165" t="s">
        <v>55</v>
      </c>
      <c r="DJ117" s="120" t="s">
        <v>36</v>
      </c>
      <c r="DK117" s="200" t="s">
        <v>55</v>
      </c>
      <c r="DL117" s="120" t="s">
        <v>36</v>
      </c>
      <c r="DM117" s="118" t="s">
        <v>55</v>
      </c>
      <c r="DN117" s="336" t="s">
        <v>64</v>
      </c>
      <c r="DO117" s="348"/>
      <c r="DP117" s="120" t="s">
        <v>36</v>
      </c>
      <c r="DQ117" s="175" t="s">
        <v>57</v>
      </c>
      <c r="DR117" s="143" t="s">
        <v>68</v>
      </c>
      <c r="DS117" s="118" t="s">
        <v>68</v>
      </c>
      <c r="DT117" s="184" t="s">
        <v>36</v>
      </c>
      <c r="DU117" s="201" t="s">
        <v>64</v>
      </c>
      <c r="DV117" s="123" t="s">
        <v>36</v>
      </c>
      <c r="DW117" s="187" t="s">
        <v>64</v>
      </c>
      <c r="DX117" s="115" t="s">
        <v>57</v>
      </c>
      <c r="DY117" s="122" t="s">
        <v>57</v>
      </c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49">
        <f>SUM(DF51, -DF52)</f>
        <v>9.299999999999975E-3</v>
      </c>
      <c r="DG118" s="121">
        <f>SUM(DG53, -DG54)</f>
        <v>7.9999999999999932E-3</v>
      </c>
      <c r="DH118" s="180">
        <f>SUM(DH53, -DH54)</f>
        <v>8.6999999999999994E-3</v>
      </c>
      <c r="DI118" s="149">
        <f>SUM(DI51, -DI52)</f>
        <v>2.5999999999999912E-3</v>
      </c>
      <c r="DJ118" s="117">
        <f>SUM(DJ55, -DJ56)</f>
        <v>1.21E-2</v>
      </c>
      <c r="DK118" s="179">
        <f>SUM(DK51, -DK52)</f>
        <v>1.9300000000000012E-2</v>
      </c>
      <c r="DL118" s="117">
        <f>SUM(DL55, -DL56)</f>
        <v>1.6300000000000002E-2</v>
      </c>
      <c r="DM118" s="119">
        <f>SUM(DM51, -DM52)</f>
        <v>1.6399999999999998E-2</v>
      </c>
      <c r="DN118" s="333">
        <f>SUM(DN53, -DN54)</f>
        <v>2.3199999999999998E-2</v>
      </c>
      <c r="DO118" s="349">
        <f>SUM(DO105, -DO111)</f>
        <v>0</v>
      </c>
      <c r="DP118" s="117">
        <f>SUM(DP55, -DP56)</f>
        <v>6.4000000000000029E-3</v>
      </c>
      <c r="DQ118" s="177">
        <f>SUM(DQ57, -DQ58)</f>
        <v>1.6800000000000009E-2</v>
      </c>
      <c r="DR118" s="145">
        <f>SUM(DR52, -DR53)</f>
        <v>2.1699999999999997E-2</v>
      </c>
      <c r="DS118" s="117">
        <f>SUM(DS52, -DS53)</f>
        <v>1.7899999999999985E-2</v>
      </c>
      <c r="DT118" s="177">
        <f>SUM(DT55, -DT56)</f>
        <v>1.6399999999999998E-2</v>
      </c>
      <c r="DU118" s="147">
        <f>SUM(DU53, -DU54)</f>
        <v>1.5200000000000005E-2</v>
      </c>
      <c r="DV118" s="117">
        <f>SUM(DV55, -DV56)</f>
        <v>1.7399999999999999E-2</v>
      </c>
      <c r="DW118" s="180">
        <f>SUM(DW53, -DW54)</f>
        <v>9.099999999999997E-3</v>
      </c>
      <c r="DX118" s="117">
        <f>SUM(DX57, -DX58)</f>
        <v>8.3000000000000018E-3</v>
      </c>
      <c r="DY118" s="117">
        <f>SUM(DY57, -DY58)</f>
        <v>2.8200000000000003E-2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201" t="s">
        <v>64</v>
      </c>
      <c r="DG119" s="118" t="s">
        <v>55</v>
      </c>
      <c r="DH119" s="178" t="s">
        <v>55</v>
      </c>
      <c r="DI119" s="201" t="s">
        <v>64</v>
      </c>
      <c r="DJ119" s="169" t="s">
        <v>64</v>
      </c>
      <c r="DK119" s="187" t="s">
        <v>64</v>
      </c>
      <c r="DL119" s="189" t="s">
        <v>55</v>
      </c>
      <c r="DM119" s="124" t="s">
        <v>64</v>
      </c>
      <c r="DN119" s="332" t="s">
        <v>55</v>
      </c>
      <c r="DO119" s="348"/>
      <c r="DP119" s="189" t="s">
        <v>55</v>
      </c>
      <c r="DQ119" s="181" t="s">
        <v>36</v>
      </c>
      <c r="DR119" s="159" t="s">
        <v>36</v>
      </c>
      <c r="DS119" s="120" t="s">
        <v>36</v>
      </c>
      <c r="DT119" s="187" t="s">
        <v>64</v>
      </c>
      <c r="DU119" s="155" t="s">
        <v>36</v>
      </c>
      <c r="DV119" s="169" t="s">
        <v>64</v>
      </c>
      <c r="DW119" s="184" t="s">
        <v>36</v>
      </c>
      <c r="DX119" s="169" t="s">
        <v>64</v>
      </c>
      <c r="DY119" s="124" t="s">
        <v>64</v>
      </c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56">SUM(AM56, -AM57)</f>
        <v>1.6199999999999992E-2</v>
      </c>
      <c r="AN120" s="247">
        <f t="shared" si="356"/>
        <v>1.1999999999999927E-3</v>
      </c>
      <c r="AO120" s="248">
        <f t="shared" si="356"/>
        <v>1.1200000000000002E-2</v>
      </c>
      <c r="AP120" s="274">
        <f t="shared" si="356"/>
        <v>5.3999999999999881E-3</v>
      </c>
      <c r="AQ120" s="247">
        <f t="shared" si="356"/>
        <v>8.3000000000000018E-3</v>
      </c>
      <c r="AR120" s="248">
        <f t="shared" si="356"/>
        <v>1.1000000000000038E-3</v>
      </c>
      <c r="AS120" s="274">
        <f t="shared" si="356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57">SUM(CR53, -CR54)</f>
        <v>6.6999999999999976E-3</v>
      </c>
      <c r="CS120" s="179">
        <f t="shared" si="357"/>
        <v>9.099999999999997E-3</v>
      </c>
      <c r="CT120" s="167">
        <f t="shared" si="357"/>
        <v>3.4000000000000002E-3</v>
      </c>
      <c r="CU120" s="209">
        <f t="shared" si="357"/>
        <v>1.0500000000000009E-2</v>
      </c>
      <c r="CV120" s="188">
        <f t="shared" si="357"/>
        <v>1.2800000000000006E-2</v>
      </c>
      <c r="CW120" s="167">
        <f t="shared" si="357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49">
        <f>SUM(DF53, -DF54)</f>
        <v>1.1999999999999927E-3</v>
      </c>
      <c r="DG120" s="119">
        <f>SUM(DG51, -DG52)</f>
        <v>4.7999999999999987E-3</v>
      </c>
      <c r="DH120" s="179">
        <f>SUM(DH51, -DH52)</f>
        <v>3.999999999999837E-4</v>
      </c>
      <c r="DI120" s="149">
        <f>SUM(DI53, -DI54)</f>
        <v>1.6999999999999932E-3</v>
      </c>
      <c r="DJ120" s="119">
        <f>SUM(DJ53, -DJ54)</f>
        <v>8.2000000000000059E-3</v>
      </c>
      <c r="DK120" s="179">
        <f>SUM(DK53, -DK54)</f>
        <v>1.2000000000000004E-2</v>
      </c>
      <c r="DL120" s="119">
        <f>SUM(DL51, -DL52)</f>
        <v>1.5600000000000003E-2</v>
      </c>
      <c r="DM120" s="121">
        <f>SUM(DM53, -DM54)</f>
        <v>6.6999999999999976E-3</v>
      </c>
      <c r="DN120" s="341">
        <f>SUM(DN51, -DN52)</f>
        <v>2.0100000000000007E-2</v>
      </c>
      <c r="DO120" s="350">
        <f>SUM(DO105, -DO110)</f>
        <v>0</v>
      </c>
      <c r="DP120" s="119">
        <f>SUM(DP51, -DP52)</f>
        <v>5.5999999999999939E-3</v>
      </c>
      <c r="DQ120" s="188">
        <f>SUM(DQ55, -DQ56)</f>
        <v>7.8999999999999973E-3</v>
      </c>
      <c r="DR120" s="167">
        <f>SUM(DR55, -DR56)</f>
        <v>7.1999999999999981E-3</v>
      </c>
      <c r="DS120" s="209">
        <f>SUM(DS55, -DS56)</f>
        <v>1.1000000000000038E-3</v>
      </c>
      <c r="DT120" s="179">
        <f>SUM(DT53, -DT54)</f>
        <v>9.5999999999999974E-3</v>
      </c>
      <c r="DU120" s="167">
        <f>SUM(DU55, -DU56)</f>
        <v>1.26E-2</v>
      </c>
      <c r="DV120" s="119">
        <f>SUM(DV53, -DV54)</f>
        <v>1.3800000000000007E-2</v>
      </c>
      <c r="DW120" s="188">
        <f>SUM(DW55, -DW56)</f>
        <v>6.0000000000000053E-3</v>
      </c>
      <c r="DX120" s="121">
        <f>SUM(DX53, -DX54)</f>
        <v>8.199999999999999E-3</v>
      </c>
      <c r="DY120" s="121">
        <f>SUM(DY53, -DY54)</f>
        <v>5.0000000000000738E-4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P124" t="s">
        <v>62</v>
      </c>
      <c r="CQ124" s="91">
        <v>3.0800000000000001E-2</v>
      </c>
      <c r="CR124" s="15"/>
      <c r="CS124" s="15" t="s">
        <v>62</v>
      </c>
      <c r="CT124" s="91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22">
        <v>0.19239999999999999</v>
      </c>
      <c r="DR124" s="15"/>
      <c r="DS124" s="15"/>
      <c r="DT124" s="15"/>
      <c r="DU124" s="15"/>
      <c r="DV124" s="15"/>
      <c r="DW124" s="15"/>
      <c r="DX124" s="15"/>
      <c r="DY124" t="s">
        <v>62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Q125" s="137">
        <v>1.77E-2</v>
      </c>
      <c r="CR125" s="6" t="s">
        <v>62</v>
      </c>
      <c r="CS125" s="6"/>
      <c r="CT125" s="89">
        <v>2.9100000000000001E-2</v>
      </c>
      <c r="CU125" s="41">
        <v>3.6999999999999998E-2</v>
      </c>
      <c r="CV125" s="16">
        <v>3.5400000000000001E-2</v>
      </c>
      <c r="CW125" s="93">
        <v>3.0499999999999999E-2</v>
      </c>
      <c r="CX125" s="93">
        <v>4.5400000000000003E-2</v>
      </c>
      <c r="CY125" s="6"/>
      <c r="CZ125" s="6" t="s">
        <v>62</v>
      </c>
      <c r="DA125" s="93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7">
        <v>4.3700000000000003E-2</v>
      </c>
      <c r="DR125" s="6"/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O126" t="s">
        <v>62</v>
      </c>
      <c r="CP126" t="s">
        <v>62</v>
      </c>
      <c r="CQ126" s="89">
        <v>1.2699999999999999E-2</v>
      </c>
      <c r="CS126" s="6"/>
      <c r="CT126" s="137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Q126" s="16">
        <v>2.4899999999999999E-2</v>
      </c>
      <c r="DR126" s="6"/>
      <c r="DT126" s="6"/>
      <c r="DU126" s="53"/>
      <c r="DV126" s="53"/>
      <c r="DW126" s="53"/>
      <c r="DX126" s="53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O127" t="s">
        <v>62</v>
      </c>
      <c r="CQ127" s="87">
        <v>4.7999999999999996E-3</v>
      </c>
      <c r="CR127" s="6" t="s">
        <v>62</v>
      </c>
      <c r="CS127" s="6"/>
      <c r="CT127" s="87">
        <v>6.9999999999999999E-4</v>
      </c>
      <c r="CU127" s="16">
        <v>1.32E-2</v>
      </c>
      <c r="CV127" s="93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3">
        <v>6.1999999999999998E-3</v>
      </c>
      <c r="DC127" s="93">
        <v>-5.4000000000000003E-3</v>
      </c>
      <c r="DD127" s="93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3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41">
        <v>1.3100000000000001E-2</v>
      </c>
      <c r="DR127" s="6"/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O128" t="s">
        <v>62</v>
      </c>
      <c r="CQ128" s="88">
        <v>-2.3999999999999998E-3</v>
      </c>
      <c r="CR128" t="s">
        <v>62</v>
      </c>
      <c r="CS128" s="6"/>
      <c r="CT128" s="90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3">
        <v>-5.7999999999999996E-3</v>
      </c>
      <c r="DF128" s="6"/>
      <c r="DG128" t="s">
        <v>62</v>
      </c>
      <c r="DH128" s="93">
        <v>-8.0000000000000004E-4</v>
      </c>
      <c r="DI128" s="41">
        <v>-8.9999999999999998E-4</v>
      </c>
      <c r="DJ128" s="93">
        <v>5.0000000000000001E-4</v>
      </c>
      <c r="DK128" s="41">
        <v>1.72E-2</v>
      </c>
      <c r="DL128" s="93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s="35">
        <v>-2.6499999999999999E-2</v>
      </c>
      <c r="DR128" s="6"/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O129" t="s">
        <v>62</v>
      </c>
      <c r="CQ129" s="90">
        <v>-1.23E-2</v>
      </c>
      <c r="CR129" s="6"/>
      <c r="CS129" s="6"/>
      <c r="CT129" s="88">
        <v>-9.7999999999999997E-3</v>
      </c>
      <c r="CU129" s="93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3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3">
        <v>-1.0500000000000001E-2</v>
      </c>
      <c r="DP129" s="93">
        <v>-3.0700000000000002E-2</v>
      </c>
      <c r="DQ129" s="93">
        <v>-2.86E-2</v>
      </c>
      <c r="DR129" s="6"/>
      <c r="DS129" s="6"/>
      <c r="DT129" s="6"/>
      <c r="DU129" s="6"/>
      <c r="DV129" s="6"/>
      <c r="DW129" s="6"/>
      <c r="DX129" s="6"/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O130" t="s">
        <v>62</v>
      </c>
      <c r="CQ130" s="92">
        <v>-1.78E-2</v>
      </c>
      <c r="CR130" s="6"/>
      <c r="CS130" s="6" t="s">
        <v>62</v>
      </c>
      <c r="CT130" s="92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31">
        <v>-8.5199999999999998E-2</v>
      </c>
      <c r="DR130" s="6"/>
      <c r="DS130" s="6"/>
      <c r="DT130" s="6"/>
      <c r="DU130" s="6"/>
      <c r="DV130" s="6"/>
      <c r="DW130" s="6"/>
      <c r="DX130" s="6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P131" t="s">
        <v>62</v>
      </c>
      <c r="CQ131" s="313">
        <v>-3.3500000000000002E-2</v>
      </c>
      <c r="CR131" s="10" t="s">
        <v>62</v>
      </c>
      <c r="CS131" s="10" t="s">
        <v>62</v>
      </c>
      <c r="CT131" s="313">
        <v>-4.9799999999999997E-2</v>
      </c>
      <c r="CU131" s="300">
        <v>-4.9500000000000002E-2</v>
      </c>
      <c r="CV131" s="314">
        <v>-9.4399999999999998E-2</v>
      </c>
      <c r="CW131" s="315">
        <v>-9.9099999999999994E-2</v>
      </c>
      <c r="CX131" s="314">
        <v>-0.1024</v>
      </c>
      <c r="CY131" s="10"/>
      <c r="CZ131" s="10" t="s">
        <v>62</v>
      </c>
      <c r="DA131" s="314">
        <v>-0.1024</v>
      </c>
      <c r="DB131" s="315">
        <v>-9.7500000000000003E-2</v>
      </c>
      <c r="DC131" s="314">
        <v>-7.5300000000000006E-2</v>
      </c>
      <c r="DD131" s="314">
        <v>-7.0599999999999996E-2</v>
      </c>
      <c r="DE131" s="314">
        <v>-0.05</v>
      </c>
      <c r="DF131" s="10"/>
      <c r="DG131" s="10" t="s">
        <v>62</v>
      </c>
      <c r="DH131" s="314">
        <v>-6.0199999999999997E-2</v>
      </c>
      <c r="DI131" s="310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48">
        <v>-0.1338</v>
      </c>
      <c r="DR131" s="10"/>
      <c r="DS131" s="10" t="s">
        <v>62</v>
      </c>
      <c r="DT131" s="6"/>
      <c r="DU131" s="10" t="s">
        <v>62</v>
      </c>
      <c r="DV131" s="10" t="s">
        <v>62</v>
      </c>
      <c r="DW131" s="6" t="s">
        <v>62</v>
      </c>
      <c r="DX131" s="10" t="s">
        <v>62</v>
      </c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7" customFormat="1" ht="15.75" thickBot="1" x14ac:dyDescent="0.3">
      <c r="A132" s="55"/>
      <c r="Y132" s="55"/>
      <c r="AV132" s="55"/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S133" s="249"/>
      <c r="BT133" s="65">
        <v>43132</v>
      </c>
      <c r="BU133" s="252" t="s">
        <v>77</v>
      </c>
      <c r="BV133" s="253"/>
      <c r="BW133" s="70">
        <v>43135</v>
      </c>
      <c r="BX133" s="299"/>
      <c r="BY133" s="253"/>
      <c r="BZ133" s="70">
        <v>43136</v>
      </c>
      <c r="CA133" s="255"/>
      <c r="CB133" s="253"/>
      <c r="CC133" s="70">
        <v>43137</v>
      </c>
      <c r="CD133" s="304"/>
      <c r="CE133" s="253"/>
      <c r="CF133" s="70">
        <v>43138</v>
      </c>
      <c r="CG133" s="254"/>
      <c r="CH133" s="253"/>
      <c r="CI133" s="70">
        <v>43139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276"/>
      <c r="DG133" s="78">
        <v>43151</v>
      </c>
      <c r="DH133" s="277"/>
      <c r="DI133" s="276"/>
      <c r="DJ133" s="78">
        <v>43152</v>
      </c>
      <c r="DK133" s="277"/>
      <c r="DL133" s="306"/>
      <c r="DM133" s="78">
        <v>43153</v>
      </c>
      <c r="DN133" s="306"/>
      <c r="DO133" s="249"/>
      <c r="DP133" s="65">
        <v>43156</v>
      </c>
      <c r="DQ133" s="251"/>
      <c r="DR133" s="249"/>
      <c r="DS133" s="65">
        <v>43157</v>
      </c>
      <c r="DT133" s="251"/>
      <c r="DU133" s="249"/>
      <c r="DV133" s="65">
        <v>43158</v>
      </c>
      <c r="DW133" s="251"/>
      <c r="DX133" s="67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126" t="s">
        <v>78</v>
      </c>
      <c r="DG134" s="56" t="s">
        <v>79</v>
      </c>
      <c r="DH134" s="127" t="s">
        <v>80</v>
      </c>
      <c r="DI134" s="126" t="s">
        <v>78</v>
      </c>
      <c r="DJ134" s="56" t="s">
        <v>79</v>
      </c>
      <c r="DK134" s="127" t="s">
        <v>80</v>
      </c>
      <c r="DL134" s="267" t="s">
        <v>78</v>
      </c>
      <c r="DM134" s="56" t="s">
        <v>79</v>
      </c>
      <c r="DN134" s="266" t="s">
        <v>80</v>
      </c>
      <c r="DO134" s="126" t="s">
        <v>78</v>
      </c>
      <c r="DP134" s="56" t="s">
        <v>79</v>
      </c>
      <c r="DQ134" s="127" t="s">
        <v>80</v>
      </c>
      <c r="DR134" s="126" t="s">
        <v>78</v>
      </c>
      <c r="DS134" s="56" t="s">
        <v>79</v>
      </c>
      <c r="DT134" s="127" t="s">
        <v>80</v>
      </c>
      <c r="DU134" s="126" t="s">
        <v>78</v>
      </c>
      <c r="DV134" s="56" t="s">
        <v>79</v>
      </c>
      <c r="DW134" s="127" t="s">
        <v>80</v>
      </c>
      <c r="DX134" s="267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28" t="s">
        <v>81</v>
      </c>
      <c r="DG135" s="55" t="s">
        <v>82</v>
      </c>
      <c r="DH135" s="129" t="s">
        <v>83</v>
      </c>
      <c r="DI135" s="128" t="s">
        <v>81</v>
      </c>
      <c r="DJ135" s="55" t="s">
        <v>82</v>
      </c>
      <c r="DK135" s="129" t="s">
        <v>83</v>
      </c>
      <c r="DL135" s="105" t="s">
        <v>81</v>
      </c>
      <c r="DM135" s="55" t="s">
        <v>82</v>
      </c>
      <c r="DN135" s="98" t="s">
        <v>83</v>
      </c>
      <c r="DO135" s="128" t="s">
        <v>81</v>
      </c>
      <c r="DP135" s="55" t="s">
        <v>82</v>
      </c>
      <c r="DQ135" s="129" t="s">
        <v>83</v>
      </c>
      <c r="DR135" s="128" t="s">
        <v>81</v>
      </c>
      <c r="DS135" s="55" t="s">
        <v>82</v>
      </c>
      <c r="DT135" s="129" t="s">
        <v>83</v>
      </c>
      <c r="DU135" s="128" t="s">
        <v>81</v>
      </c>
      <c r="DV135" s="55" t="s">
        <v>82</v>
      </c>
      <c r="DW135" s="129" t="s">
        <v>83</v>
      </c>
      <c r="DX135" s="10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34">
        <v>6.0900000000000003E-2</v>
      </c>
      <c r="DG136" s="7">
        <v>6.0299999999999999E-2</v>
      </c>
      <c r="DH136" s="89">
        <v>6.2600000000000003E-2</v>
      </c>
      <c r="DI136" s="134">
        <v>7.6100000000000001E-2</v>
      </c>
      <c r="DJ136" s="22">
        <v>7.8600000000000003E-2</v>
      </c>
      <c r="DK136" s="89">
        <v>8.5000000000000006E-2</v>
      </c>
      <c r="DL136" s="108">
        <v>8.0699999999999994E-2</v>
      </c>
      <c r="DM136" s="7">
        <v>8.5900000000000004E-2</v>
      </c>
      <c r="DN136" s="309">
        <v>6.5000000000000002E-2</v>
      </c>
      <c r="DO136" s="346"/>
      <c r="DP136" s="22">
        <v>6.0100000000000001E-2</v>
      </c>
      <c r="DQ136" s="88">
        <v>7.3800000000000004E-2</v>
      </c>
      <c r="DR136" s="135">
        <v>0.10489999999999999</v>
      </c>
      <c r="DS136" s="22">
        <v>0.13370000000000001</v>
      </c>
      <c r="DT136" s="88">
        <v>0.14319999999999999</v>
      </c>
      <c r="DU136" s="135">
        <v>0.1464</v>
      </c>
      <c r="DV136" s="22">
        <v>0.1885</v>
      </c>
      <c r="DW136" s="88">
        <v>0.19239999999999999</v>
      </c>
      <c r="DX136" s="113">
        <v>0.1741</v>
      </c>
      <c r="DY136" s="22">
        <v>0.17430000000000001</v>
      </c>
      <c r="DZ136" s="22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35">
        <v>5.4800000000000001E-2</v>
      </c>
      <c r="DG137" s="22">
        <v>4.4400000000000002E-2</v>
      </c>
      <c r="DH137" s="88">
        <v>5.2400000000000002E-2</v>
      </c>
      <c r="DI137" s="135">
        <v>6.0600000000000001E-2</v>
      </c>
      <c r="DJ137" s="7">
        <v>7.0199999999999999E-2</v>
      </c>
      <c r="DK137" s="88">
        <v>6.4399999999999999E-2</v>
      </c>
      <c r="DL137" s="113">
        <v>6.3E-2</v>
      </c>
      <c r="DM137" s="22">
        <v>3.7900000000000003E-2</v>
      </c>
      <c r="DN137" s="311">
        <v>5.45E-2</v>
      </c>
      <c r="DO137" s="346"/>
      <c r="DP137" s="7">
        <v>4.6399999999999997E-2</v>
      </c>
      <c r="DQ137" s="89">
        <v>5.5199999999999999E-2</v>
      </c>
      <c r="DR137" s="134">
        <v>5.1700000000000003E-2</v>
      </c>
      <c r="DS137" s="7">
        <v>5.0200000000000002E-2</v>
      </c>
      <c r="DT137" s="89">
        <v>3.04E-2</v>
      </c>
      <c r="DU137" s="134">
        <v>2.7799999999999998E-2</v>
      </c>
      <c r="DV137" s="7">
        <v>2.75E-2</v>
      </c>
      <c r="DW137" s="89">
        <v>4.3700000000000003E-2</v>
      </c>
      <c r="DX137" s="108">
        <v>4.2000000000000003E-2</v>
      </c>
      <c r="DY137" s="16">
        <v>4.5199999999999997E-2</v>
      </c>
      <c r="DZ137" s="16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30">
        <v>1.7600000000000001E-2</v>
      </c>
      <c r="DG138" s="41">
        <v>2.1299999999999999E-2</v>
      </c>
      <c r="DH138" s="91">
        <v>2.4899999999999999E-2</v>
      </c>
      <c r="DI138" s="130">
        <v>3.0099999999999998E-2</v>
      </c>
      <c r="DJ138" s="41">
        <v>3.5700000000000003E-2</v>
      </c>
      <c r="DK138" s="137">
        <v>3.3000000000000002E-2</v>
      </c>
      <c r="DL138" s="110">
        <v>3.9600000000000003E-2</v>
      </c>
      <c r="DM138" s="16">
        <v>3.2500000000000001E-2</v>
      </c>
      <c r="DN138" s="324">
        <v>4.6699999999999998E-2</v>
      </c>
      <c r="DO138" s="346"/>
      <c r="DP138" s="41">
        <v>2.6599999999999999E-2</v>
      </c>
      <c r="DQ138" s="90">
        <v>2.58E-2</v>
      </c>
      <c r="DR138" s="138">
        <v>2.1000000000000001E-2</v>
      </c>
      <c r="DS138" s="16">
        <v>2.4299999999999999E-2</v>
      </c>
      <c r="DT138" s="137">
        <v>2.1999999999999999E-2</v>
      </c>
      <c r="DU138" s="132">
        <v>1.5599999999999999E-2</v>
      </c>
      <c r="DV138" s="16">
        <v>2.01E-2</v>
      </c>
      <c r="DW138" s="137">
        <v>2.4899999999999999E-2</v>
      </c>
      <c r="DX138" s="110">
        <v>3.3000000000000002E-2</v>
      </c>
      <c r="DY138" s="7">
        <v>3.2000000000000001E-2</v>
      </c>
      <c r="DZ138" s="7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32">
        <v>1.5599999999999999E-2</v>
      </c>
      <c r="DG139" s="16">
        <v>1.4999999999999999E-2</v>
      </c>
      <c r="DH139" s="137">
        <v>1.29E-2</v>
      </c>
      <c r="DI139" s="132">
        <v>2.64E-2</v>
      </c>
      <c r="DJ139" s="16">
        <v>3.3300000000000003E-2</v>
      </c>
      <c r="DK139" s="87">
        <v>1.7999999999999999E-2</v>
      </c>
      <c r="DL139" s="107">
        <v>1.95E-2</v>
      </c>
      <c r="DM139" s="41">
        <v>2.64E-2</v>
      </c>
      <c r="DN139" s="308">
        <v>1.24E-2</v>
      </c>
      <c r="DO139" s="346"/>
      <c r="DP139" s="35">
        <v>2.4899999999999999E-2</v>
      </c>
      <c r="DQ139" s="137">
        <v>2.2499999999999999E-2</v>
      </c>
      <c r="DR139" s="132">
        <v>1.9699999999999999E-2</v>
      </c>
      <c r="DS139" s="35">
        <v>1.6E-2</v>
      </c>
      <c r="DT139" s="90">
        <v>1.01E-2</v>
      </c>
      <c r="DU139" s="138">
        <v>1.11E-2</v>
      </c>
      <c r="DV139" s="41">
        <v>6.9999999999999999E-4</v>
      </c>
      <c r="DW139" s="91">
        <v>1.3100000000000001E-2</v>
      </c>
      <c r="DX139" s="109">
        <v>1E-3</v>
      </c>
      <c r="DY139" s="93">
        <v>2.6200000000000001E-2</v>
      </c>
      <c r="DZ139" s="93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38">
        <v>4.5999999999999999E-3</v>
      </c>
      <c r="DG140" s="35">
        <v>6.4999999999999997E-3</v>
      </c>
      <c r="DH140" s="87">
        <v>5.0000000000000001E-4</v>
      </c>
      <c r="DI140" s="133">
        <v>9.4999999999999998E-3</v>
      </c>
      <c r="DJ140" s="93">
        <v>8.9999999999999993E-3</v>
      </c>
      <c r="DK140" s="91">
        <v>1.72E-2</v>
      </c>
      <c r="DL140" s="109">
        <v>1.6799999999999999E-2</v>
      </c>
      <c r="DM140" s="93">
        <v>1.55E-2</v>
      </c>
      <c r="DN140" s="312">
        <v>1.6000000000000001E-3</v>
      </c>
      <c r="DO140" s="346"/>
      <c r="DP140" s="16">
        <v>1.52E-2</v>
      </c>
      <c r="DQ140" s="91">
        <v>3.7000000000000002E-3</v>
      </c>
      <c r="DR140" s="130">
        <v>-1.0699999999999999E-2</v>
      </c>
      <c r="DS140" s="93">
        <v>-1.7299999999999999E-2</v>
      </c>
      <c r="DT140" s="91">
        <v>-1.01E-2</v>
      </c>
      <c r="DU140" s="130">
        <v>-1.2E-2</v>
      </c>
      <c r="DV140" s="93">
        <v>-1.17E-2</v>
      </c>
      <c r="DW140" s="90">
        <v>-2.6499999999999999E-2</v>
      </c>
      <c r="DX140" s="107">
        <v>-1E-4</v>
      </c>
      <c r="DY140" s="41">
        <v>-5.8999999999999999E-3</v>
      </c>
      <c r="DZ140" s="41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33">
        <v>-3.5000000000000001E-3</v>
      </c>
      <c r="DG141" s="93">
        <v>4.0000000000000002E-4</v>
      </c>
      <c r="DH141" s="90">
        <v>-5.4000000000000003E-3</v>
      </c>
      <c r="DI141" s="138">
        <v>-3.3799999999999997E-2</v>
      </c>
      <c r="DJ141" s="35">
        <v>-4.2200000000000001E-2</v>
      </c>
      <c r="DK141" s="90">
        <v>-4.36E-2</v>
      </c>
      <c r="DL141" s="112">
        <v>-5.9299999999999999E-2</v>
      </c>
      <c r="DM141" s="35">
        <v>-3.6700000000000003E-2</v>
      </c>
      <c r="DN141" s="325">
        <v>-1.11E-2</v>
      </c>
      <c r="DO141" s="346"/>
      <c r="DP141" s="93">
        <v>-1.1299999999999999E-2</v>
      </c>
      <c r="DQ141" s="87">
        <v>-1.0500000000000001E-2</v>
      </c>
      <c r="DR141" s="133">
        <v>-1.37E-2</v>
      </c>
      <c r="DS141" s="41">
        <v>-1.95E-2</v>
      </c>
      <c r="DT141" s="87">
        <v>-3.0700000000000002E-2</v>
      </c>
      <c r="DU141" s="133">
        <v>-2.9399999999999999E-2</v>
      </c>
      <c r="DV141" s="35">
        <v>-2.2800000000000001E-2</v>
      </c>
      <c r="DW141" s="87">
        <v>-2.86E-2</v>
      </c>
      <c r="DX141" s="112">
        <v>-3.5000000000000003E-2</v>
      </c>
      <c r="DY141" s="35">
        <v>-4.4600000000000001E-2</v>
      </c>
      <c r="DZ141" s="35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36">
        <v>-4.6199999999999998E-2</v>
      </c>
      <c r="DG142" s="31">
        <v>-5.11E-2</v>
      </c>
      <c r="DH142" s="92">
        <v>-4.6300000000000001E-2</v>
      </c>
      <c r="DI142" s="131">
        <v>-8.3799999999999999E-2</v>
      </c>
      <c r="DJ142" s="48">
        <v>-8.4599999999999995E-2</v>
      </c>
      <c r="DK142" s="86">
        <v>-6.88E-2</v>
      </c>
      <c r="DL142" s="106">
        <v>-7.6700000000000004E-2</v>
      </c>
      <c r="DM142" s="31">
        <v>-7.9600000000000004E-2</v>
      </c>
      <c r="DN142" s="326">
        <v>-8.3900000000000002E-2</v>
      </c>
      <c r="DO142" s="346"/>
      <c r="DP142" s="31">
        <v>-5.1200000000000002E-2</v>
      </c>
      <c r="DQ142" s="92">
        <v>-4.53E-2</v>
      </c>
      <c r="DR142" s="136">
        <v>-6.0299999999999999E-2</v>
      </c>
      <c r="DS142" s="31">
        <v>-6.9800000000000001E-2</v>
      </c>
      <c r="DT142" s="92">
        <v>-4.9099999999999998E-2</v>
      </c>
      <c r="DU142" s="136">
        <v>-5.3699999999999998E-2</v>
      </c>
      <c r="DV142" s="31">
        <v>-8.6199999999999999E-2</v>
      </c>
      <c r="DW142" s="92">
        <v>-8.5199999999999998E-2</v>
      </c>
      <c r="DX142" s="111">
        <v>-9.2799999999999994E-2</v>
      </c>
      <c r="DY142" s="31">
        <v>-9.3700000000000006E-2</v>
      </c>
      <c r="DZ142" s="31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31">
        <v>-0.1038</v>
      </c>
      <c r="DG143" s="48">
        <v>-9.6799999999999997E-2</v>
      </c>
      <c r="DH143" s="86">
        <v>-0.1016</v>
      </c>
      <c r="DI143" s="136">
        <v>-8.5099999999999995E-2</v>
      </c>
      <c r="DJ143" s="31">
        <v>-0.1</v>
      </c>
      <c r="DK143" s="92">
        <v>-0.1052</v>
      </c>
      <c r="DL143" s="111">
        <v>-8.3599999999999994E-2</v>
      </c>
      <c r="DM143" s="48">
        <v>-8.1900000000000001E-2</v>
      </c>
      <c r="DN143" s="327">
        <v>-8.5199999999999998E-2</v>
      </c>
      <c r="DO143" s="346"/>
      <c r="DP143" s="48">
        <v>-0.11070000000000001</v>
      </c>
      <c r="DQ143" s="86">
        <v>-0.12520000000000001</v>
      </c>
      <c r="DR143" s="131">
        <v>-0.11260000000000001</v>
      </c>
      <c r="DS143" s="48">
        <v>-0.1176</v>
      </c>
      <c r="DT143" s="86">
        <v>-0.1158</v>
      </c>
      <c r="DU143" s="131">
        <v>-0.10580000000000001</v>
      </c>
      <c r="DV143" s="48">
        <v>-0.11609999999999999</v>
      </c>
      <c r="DW143" s="86">
        <v>-0.1338</v>
      </c>
      <c r="DX143" s="106">
        <v>-0.1222</v>
      </c>
      <c r="DY143" s="48">
        <v>-0.13350000000000001</v>
      </c>
      <c r="DZ143" s="48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114"/>
      <c r="DM144" s="57"/>
      <c r="DN144" s="100"/>
      <c r="DO144" s="323"/>
      <c r="DP144" s="57"/>
      <c r="DQ144" s="85"/>
      <c r="DR144" s="84"/>
      <c r="DS144" s="57"/>
      <c r="DT144" s="85"/>
      <c r="DU144" s="84"/>
      <c r="DV144" s="57"/>
      <c r="DW144" s="85"/>
      <c r="DX144" s="11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12">
        <v>1.8499999999999999E-2</v>
      </c>
      <c r="DG145" s="203">
        <v>7.0000000000000001E-3</v>
      </c>
      <c r="DH145" s="211">
        <v>8.0000000000000002E-3</v>
      </c>
      <c r="DI145" s="216">
        <v>1.78E-2</v>
      </c>
      <c r="DJ145" s="210">
        <v>1.7999999999999999E-2</v>
      </c>
      <c r="DK145" s="204">
        <v>1.5800000000000002E-2</v>
      </c>
      <c r="DL145" s="244">
        <v>2.1600000000000001E-2</v>
      </c>
      <c r="DM145" s="217">
        <v>2.2599999999999999E-2</v>
      </c>
      <c r="DN145" s="328">
        <v>2.5600000000000001E-2</v>
      </c>
      <c r="DO145" s="347"/>
      <c r="DP145" s="217">
        <v>3.5999999999999997E-2</v>
      </c>
      <c r="DQ145" s="211">
        <v>1.37E-2</v>
      </c>
      <c r="DR145" s="268">
        <v>3.1099999999999999E-2</v>
      </c>
      <c r="DS145" s="210">
        <v>2.8799999999999999E-2</v>
      </c>
      <c r="DT145" s="222">
        <v>2.07E-2</v>
      </c>
      <c r="DU145" s="216">
        <v>0.01</v>
      </c>
      <c r="DV145" s="210">
        <v>4.2099999999999999E-2</v>
      </c>
      <c r="DW145" s="221">
        <v>1.6199999999999999E-2</v>
      </c>
      <c r="DX145" s="242">
        <v>2.9600000000000001E-2</v>
      </c>
      <c r="DY145" s="242">
        <v>2.52E-2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5">
        <v>-1.6799999999999999E-2</v>
      </c>
      <c r="DG146" s="210">
        <v>-1.04E-2</v>
      </c>
      <c r="DH146" s="223">
        <v>-1.1900000000000001E-2</v>
      </c>
      <c r="DI146" s="213">
        <v>-3.8800000000000001E-2</v>
      </c>
      <c r="DJ146" s="244">
        <v>-1.49E-2</v>
      </c>
      <c r="DK146" s="205">
        <v>-1.8499999999999999E-2</v>
      </c>
      <c r="DL146" s="217">
        <v>-1.5699999999999999E-2</v>
      </c>
      <c r="DM146" s="210">
        <v>-2.5100000000000001E-2</v>
      </c>
      <c r="DN146" s="329">
        <v>-2.0899999999999998E-2</v>
      </c>
      <c r="DO146" s="347"/>
      <c r="DP146" s="203">
        <v>-2.5499999999999998E-2</v>
      </c>
      <c r="DQ146" s="205">
        <v>-2.29E-2</v>
      </c>
      <c r="DR146" s="213">
        <v>-1.4999999999999999E-2</v>
      </c>
      <c r="DS146" s="244">
        <v>-9.4999999999999998E-3</v>
      </c>
      <c r="DT146" s="221">
        <v>-1.9800000000000002E-2</v>
      </c>
      <c r="DU146" s="275">
        <v>-6.4000000000000003E-3</v>
      </c>
      <c r="DV146" s="217">
        <v>-3.39E-2</v>
      </c>
      <c r="DW146" s="204">
        <v>-1.77E-2</v>
      </c>
      <c r="DX146" s="210">
        <v>-1.83E-2</v>
      </c>
      <c r="DY146" s="245">
        <v>-0.01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F147" s="139"/>
      <c r="DG147" s="140"/>
      <c r="DH147" s="205">
        <v>2.58E-2</v>
      </c>
      <c r="DI147" s="139"/>
      <c r="DJ147" s="140"/>
      <c r="DK147" s="204">
        <v>3.2800000000000003E-2</v>
      </c>
      <c r="DM147" t="s">
        <v>62</v>
      </c>
      <c r="DN147" s="328">
        <v>3.2500000000000001E-2</v>
      </c>
      <c r="DO147" s="139" t="s">
        <v>62</v>
      </c>
      <c r="DP147" s="140"/>
      <c r="DQ147" s="222">
        <v>3.8600000000000002E-2</v>
      </c>
      <c r="DR147" s="139"/>
      <c r="DS147" s="140"/>
      <c r="DT147" s="211">
        <v>6.9400000000000003E-2</v>
      </c>
      <c r="DU147" s="139"/>
      <c r="DV147" s="140"/>
      <c r="DW147" s="211">
        <v>4.9200000000000001E-2</v>
      </c>
      <c r="DZ147" t="s">
        <v>62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s="139" t="s">
        <v>62</v>
      </c>
      <c r="DG148" s="140" t="s">
        <v>62</v>
      </c>
      <c r="DH148" s="223">
        <v>-2.6800000000000001E-2</v>
      </c>
      <c r="DI148" s="139" t="s">
        <v>62</v>
      </c>
      <c r="DJ148" s="140"/>
      <c r="DK148" s="222">
        <v>-5.8900000000000001E-2</v>
      </c>
      <c r="DL148" t="s">
        <v>62</v>
      </c>
      <c r="DM148" t="s">
        <v>62</v>
      </c>
      <c r="DN148" s="330">
        <v>-2.06E-2</v>
      </c>
      <c r="DO148" s="139"/>
      <c r="DP148" s="140" t="s">
        <v>62</v>
      </c>
      <c r="DQ148" s="205">
        <v>-4.2999999999999997E-2</v>
      </c>
      <c r="DR148" s="139" t="s">
        <v>62</v>
      </c>
      <c r="DS148" s="140" t="s">
        <v>62</v>
      </c>
      <c r="DT148" s="221">
        <v>-2.4799999999999999E-2</v>
      </c>
      <c r="DU148" s="139" t="s">
        <v>62</v>
      </c>
      <c r="DV148" s="140" t="s">
        <v>62</v>
      </c>
      <c r="DW148" s="223">
        <v>-3.6600000000000001E-2</v>
      </c>
      <c r="DX148" t="s">
        <v>62</v>
      </c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8"/>
      <c r="BX149" s="294"/>
      <c r="BY149" s="191"/>
      <c r="BZ149" s="298"/>
      <c r="CA149" s="294"/>
      <c r="CB149" s="191"/>
      <c r="CC149" s="298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62">
        <v>110.89</v>
      </c>
      <c r="DG149" s="258">
        <v>110.75</v>
      </c>
      <c r="DH149" s="263">
        <v>110.85</v>
      </c>
      <c r="DI149" s="262">
        <v>0.71109999999999995</v>
      </c>
      <c r="DJ149" s="258">
        <v>1.8387</v>
      </c>
      <c r="DK149" s="263">
        <v>0.70909999999999995</v>
      </c>
      <c r="DL149" s="258">
        <v>0.7117</v>
      </c>
      <c r="DM149" s="258">
        <v>110.86</v>
      </c>
      <c r="DN149" s="331">
        <v>110.68</v>
      </c>
      <c r="DO149" s="191"/>
      <c r="DP149" s="258">
        <v>144.94999999999999</v>
      </c>
      <c r="DQ149" s="263">
        <v>145.44</v>
      </c>
      <c r="DR149" s="262">
        <v>145.76</v>
      </c>
      <c r="DS149" s="258">
        <v>146.16</v>
      </c>
      <c r="DT149" s="263">
        <v>146.54</v>
      </c>
      <c r="DU149" s="262">
        <v>146.32</v>
      </c>
      <c r="DV149" s="258">
        <v>147.27000000000001</v>
      </c>
      <c r="DW149" s="263">
        <v>147.72</v>
      </c>
      <c r="DX149" s="258">
        <v>147.16</v>
      </c>
      <c r="DY149" s="258">
        <v>147.34</v>
      </c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59" t="s">
        <v>39</v>
      </c>
      <c r="DG150" s="120" t="s">
        <v>39</v>
      </c>
      <c r="DH150" s="181" t="s">
        <v>39</v>
      </c>
      <c r="DI150" s="159" t="s">
        <v>40</v>
      </c>
      <c r="DJ150" s="189" t="s">
        <v>53</v>
      </c>
      <c r="DK150" s="181" t="s">
        <v>40</v>
      </c>
      <c r="DL150" s="120" t="s">
        <v>40</v>
      </c>
      <c r="DM150" s="120" t="s">
        <v>39</v>
      </c>
      <c r="DN150" s="340" t="s">
        <v>39</v>
      </c>
      <c r="DO150" s="348"/>
      <c r="DP150" s="189" t="s">
        <v>52</v>
      </c>
      <c r="DQ150" s="200" t="s">
        <v>52</v>
      </c>
      <c r="DR150" s="165" t="s">
        <v>52</v>
      </c>
      <c r="DS150" s="189" t="s">
        <v>52</v>
      </c>
      <c r="DT150" s="200" t="s">
        <v>52</v>
      </c>
      <c r="DU150" s="165" t="s">
        <v>52</v>
      </c>
      <c r="DV150" s="189" t="s">
        <v>52</v>
      </c>
      <c r="DW150" s="200" t="s">
        <v>52</v>
      </c>
      <c r="DX150" s="189" t="s">
        <v>52</v>
      </c>
      <c r="DY150" s="189" t="s">
        <v>52</v>
      </c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58">SUM(BS136, -BS143)</f>
        <v>3.2199999999999999E-2</v>
      </c>
      <c r="BT151" s="121">
        <f t="shared" si="358"/>
        <v>4.6799999999999994E-2</v>
      </c>
      <c r="BU151" s="180">
        <f t="shared" si="358"/>
        <v>6.4299999999999996E-2</v>
      </c>
      <c r="BV151" s="147">
        <f t="shared" si="358"/>
        <v>8.9200000000000002E-2</v>
      </c>
      <c r="BW151" s="121">
        <f t="shared" si="358"/>
        <v>8.8700000000000001E-2</v>
      </c>
      <c r="BX151" s="180">
        <f t="shared" si="358"/>
        <v>8.77E-2</v>
      </c>
      <c r="BY151" s="225">
        <f t="shared" si="358"/>
        <v>8.2400000000000001E-2</v>
      </c>
      <c r="BZ151" s="15">
        <f t="shared" si="358"/>
        <v>9.1600000000000001E-2</v>
      </c>
      <c r="CA151" s="152">
        <f t="shared" si="358"/>
        <v>9.0400000000000008E-2</v>
      </c>
      <c r="CB151" s="147">
        <f t="shared" si="358"/>
        <v>0.15129999999999999</v>
      </c>
      <c r="CC151" s="121">
        <f t="shared" si="358"/>
        <v>0.15250000000000002</v>
      </c>
      <c r="CD151" s="180">
        <f t="shared" si="358"/>
        <v>0.184</v>
      </c>
      <c r="CE151" s="147">
        <f t="shared" si="358"/>
        <v>0.1986</v>
      </c>
      <c r="CF151" s="121">
        <f t="shared" si="358"/>
        <v>0.18729999999999999</v>
      </c>
      <c r="CG151" s="180">
        <f t="shared" si="358"/>
        <v>0.19839999999999999</v>
      </c>
      <c r="CH151" s="147">
        <f t="shared" si="358"/>
        <v>0.20330000000000001</v>
      </c>
      <c r="CI151" s="121">
        <f t="shared" si="358"/>
        <v>0.2079</v>
      </c>
      <c r="CJ151" s="180">
        <f t="shared" si="358"/>
        <v>0.20080000000000001</v>
      </c>
      <c r="CK151" s="147">
        <f t="shared" si="358"/>
        <v>0.1918</v>
      </c>
      <c r="CL151" s="121">
        <f t="shared" ref="CL151:CM151" si="359">SUM(CL136, -CL143)</f>
        <v>0.21650000000000003</v>
      </c>
      <c r="CM151" s="180">
        <f t="shared" si="359"/>
        <v>0.22700000000000001</v>
      </c>
      <c r="CN151" s="147">
        <f t="shared" ref="CN151:CW151" si="360">SUM(CN136, -CN143)</f>
        <v>0.214</v>
      </c>
      <c r="CO151" s="121">
        <f t="shared" si="360"/>
        <v>0.21229999999999999</v>
      </c>
      <c r="CP151" s="180">
        <f t="shared" si="360"/>
        <v>0.2079</v>
      </c>
      <c r="CQ151" s="147">
        <f t="shared" si="360"/>
        <v>0.1575</v>
      </c>
      <c r="CR151" s="121">
        <f t="shared" si="360"/>
        <v>0.1694</v>
      </c>
      <c r="CS151" s="180">
        <f t="shared" si="360"/>
        <v>0.1953</v>
      </c>
      <c r="CT151" s="145">
        <f t="shared" si="360"/>
        <v>0.17520000000000002</v>
      </c>
      <c r="CU151" s="121">
        <f t="shared" si="360"/>
        <v>0.1759</v>
      </c>
      <c r="CV151" s="180">
        <f t="shared" si="360"/>
        <v>0.1782</v>
      </c>
      <c r="CW151" s="147">
        <f t="shared" si="360"/>
        <v>0.19940000000000002</v>
      </c>
      <c r="CX151" s="121">
        <f t="shared" ref="CX151:CY151" si="361">SUM(CX136, -CX143)</f>
        <v>0.1694</v>
      </c>
      <c r="CY151" s="180">
        <f t="shared" ref="CY151:CZ151" si="362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45">
        <f>SUM(DF136, -DF143)</f>
        <v>0.16470000000000001</v>
      </c>
      <c r="DG151" s="117">
        <f>SUM(DG136, -DG143)</f>
        <v>0.15709999999999999</v>
      </c>
      <c r="DH151" s="177">
        <f>SUM(DH136, -DH143)</f>
        <v>0.16420000000000001</v>
      </c>
      <c r="DI151" s="147">
        <f>SUM(DI136, -DI143)</f>
        <v>0.16120000000000001</v>
      </c>
      <c r="DJ151" s="117">
        <f>SUM(DJ136, -DJ143)</f>
        <v>0.17860000000000001</v>
      </c>
      <c r="DK151" s="180">
        <f>SUM(DK136, -DK143)</f>
        <v>0.19020000000000001</v>
      </c>
      <c r="DL151" s="121">
        <f>SUM(DL136, -DL143)</f>
        <v>0.1643</v>
      </c>
      <c r="DM151" s="117">
        <f>SUM(DM136, -DM143)</f>
        <v>0.1678</v>
      </c>
      <c r="DN151" s="338">
        <f>SUM(DN136, -DN143)</f>
        <v>0.1502</v>
      </c>
      <c r="DO151" s="349">
        <f>SUM(DO136, -DO143,)</f>
        <v>0</v>
      </c>
      <c r="DP151" s="116">
        <f>SUM(DP136, -DP143)</f>
        <v>0.17080000000000001</v>
      </c>
      <c r="DQ151" s="176">
        <f>SUM(DQ136, -DQ143)</f>
        <v>0.19900000000000001</v>
      </c>
      <c r="DR151" s="154">
        <f>SUM(DR136, -DR143)</f>
        <v>0.2175</v>
      </c>
      <c r="DS151" s="116">
        <f>SUM(DS136, -DS143)</f>
        <v>0.25130000000000002</v>
      </c>
      <c r="DT151" s="176">
        <f>SUM(DT136, -DT143)</f>
        <v>0.25900000000000001</v>
      </c>
      <c r="DU151" s="154">
        <f>SUM(DU136, -DU143)</f>
        <v>0.25219999999999998</v>
      </c>
      <c r="DV151" s="116">
        <f>SUM(DV136, -DV143)</f>
        <v>0.30459999999999998</v>
      </c>
      <c r="DW151" s="176">
        <f>SUM(DW136, -DW143)</f>
        <v>0.32619999999999999</v>
      </c>
      <c r="DX151" s="116">
        <f>SUM(DX136, -DX143)</f>
        <v>0.29630000000000001</v>
      </c>
      <c r="DY151" s="116">
        <f>SUM(DY136, -DY143)</f>
        <v>0.30780000000000002</v>
      </c>
      <c r="DZ151" s="6">
        <f>SUM(DZ138,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63">SUM(EC136, -EC143)</f>
        <v>0</v>
      </c>
      <c r="ED151" s="6">
        <f t="shared" si="363"/>
        <v>0</v>
      </c>
      <c r="EE151" s="6">
        <f t="shared" si="363"/>
        <v>0</v>
      </c>
      <c r="EF151" s="6">
        <f t="shared" si="363"/>
        <v>0</v>
      </c>
      <c r="EG151" s="6">
        <f t="shared" si="363"/>
        <v>0</v>
      </c>
      <c r="EH151" s="6">
        <f t="shared" si="363"/>
        <v>0</v>
      </c>
      <c r="EI151" s="6">
        <f t="shared" si="363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64">SUM(GU136, -GU143)</f>
        <v>0</v>
      </c>
      <c r="GV151" s="6">
        <f t="shared" si="364"/>
        <v>0</v>
      </c>
      <c r="GW151" s="6">
        <f t="shared" si="364"/>
        <v>0</v>
      </c>
      <c r="GX151" s="6">
        <f t="shared" si="364"/>
        <v>0</v>
      </c>
      <c r="GY151" s="6">
        <f t="shared" si="364"/>
        <v>0</v>
      </c>
      <c r="GZ151" s="6">
        <f t="shared" si="364"/>
        <v>0</v>
      </c>
      <c r="HA151" s="6">
        <f t="shared" si="364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65" t="s">
        <v>52</v>
      </c>
      <c r="DG152" s="189" t="s">
        <v>52</v>
      </c>
      <c r="DH152" s="200" t="s">
        <v>52</v>
      </c>
      <c r="DI152" s="159" t="s">
        <v>39</v>
      </c>
      <c r="DJ152" s="120" t="s">
        <v>40</v>
      </c>
      <c r="DK152" s="200" t="s">
        <v>53</v>
      </c>
      <c r="DL152" s="120" t="s">
        <v>39</v>
      </c>
      <c r="DM152" s="120" t="s">
        <v>40</v>
      </c>
      <c r="DN152" s="340" t="s">
        <v>40</v>
      </c>
      <c r="DO152" s="348"/>
      <c r="DP152" s="120" t="s">
        <v>39</v>
      </c>
      <c r="DQ152" s="181" t="s">
        <v>39</v>
      </c>
      <c r="DR152" s="165" t="s">
        <v>53</v>
      </c>
      <c r="DS152" s="189" t="s">
        <v>53</v>
      </c>
      <c r="DT152" s="200" t="s">
        <v>53</v>
      </c>
      <c r="DU152" s="165" t="s">
        <v>53</v>
      </c>
      <c r="DV152" s="189" t="s">
        <v>53</v>
      </c>
      <c r="DW152" s="200" t="s">
        <v>53</v>
      </c>
      <c r="DX152" s="189" t="s">
        <v>53</v>
      </c>
      <c r="DY152" s="189" t="s">
        <v>53</v>
      </c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65">SUM(BS137, -BS143)</f>
        <v>3.0700000000000002E-2</v>
      </c>
      <c r="BT153" s="121">
        <f t="shared" si="365"/>
        <v>0.04</v>
      </c>
      <c r="BU153" s="274">
        <f t="shared" si="365"/>
        <v>5.1200000000000002E-2</v>
      </c>
      <c r="BV153" s="145">
        <f t="shared" si="365"/>
        <v>7.3599999999999999E-2</v>
      </c>
      <c r="BW153" s="117">
        <f t="shared" si="365"/>
        <v>7.8399999999999997E-2</v>
      </c>
      <c r="BX153" s="177">
        <f t="shared" si="365"/>
        <v>7.8899999999999998E-2</v>
      </c>
      <c r="BY153" s="227">
        <f t="shared" si="365"/>
        <v>7.8299999999999995E-2</v>
      </c>
      <c r="BZ153" s="94">
        <f t="shared" si="365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66">SUM(CD136, -CD142)</f>
        <v>0.16889999999999999</v>
      </c>
      <c r="CE153" s="147">
        <f t="shared" si="366"/>
        <v>0.192</v>
      </c>
      <c r="CF153" s="121">
        <f t="shared" si="366"/>
        <v>0.17859999999999998</v>
      </c>
      <c r="CG153" s="180">
        <f t="shared" si="366"/>
        <v>0.18529999999999999</v>
      </c>
      <c r="CH153" s="147">
        <f t="shared" si="366"/>
        <v>0.18770000000000001</v>
      </c>
      <c r="CI153" s="121">
        <f t="shared" si="366"/>
        <v>0.20629999999999998</v>
      </c>
      <c r="CJ153" s="180">
        <f t="shared" si="366"/>
        <v>0.2006</v>
      </c>
      <c r="CK153" s="147">
        <f t="shared" si="366"/>
        <v>0.18179999999999999</v>
      </c>
      <c r="CL153" s="121">
        <f t="shared" ref="CL153:CM153" si="367">SUM(CL136, -CL142)</f>
        <v>0.20540000000000003</v>
      </c>
      <c r="CM153" s="180">
        <f t="shared" si="367"/>
        <v>0.21290000000000001</v>
      </c>
      <c r="CN153" s="147">
        <f t="shared" ref="CN153:CW153" si="368">SUM(CN136, -CN142)</f>
        <v>0.20479999999999998</v>
      </c>
      <c r="CO153" s="121">
        <f t="shared" si="368"/>
        <v>0.1968</v>
      </c>
      <c r="CP153" s="180">
        <f t="shared" si="368"/>
        <v>0.1893</v>
      </c>
      <c r="CQ153" s="145">
        <f t="shared" si="368"/>
        <v>0.1474</v>
      </c>
      <c r="CR153" s="117">
        <f t="shared" si="368"/>
        <v>0.15039999999999998</v>
      </c>
      <c r="CS153" s="177">
        <f t="shared" si="368"/>
        <v>0.1711</v>
      </c>
      <c r="CT153" s="147">
        <f t="shared" si="368"/>
        <v>0.15210000000000001</v>
      </c>
      <c r="CU153" s="117">
        <f t="shared" si="368"/>
        <v>0.1754</v>
      </c>
      <c r="CV153" s="180">
        <f t="shared" si="368"/>
        <v>0.16689999999999999</v>
      </c>
      <c r="CW153" s="147">
        <f t="shared" si="368"/>
        <v>0.1678</v>
      </c>
      <c r="CX153" s="121">
        <f t="shared" ref="CX153:CY153" si="369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54">
        <f>SUM(DF137, -DF143)</f>
        <v>0.15860000000000002</v>
      </c>
      <c r="DG153" s="116">
        <f>SUM(DG137, -DG143)</f>
        <v>0.14119999999999999</v>
      </c>
      <c r="DH153" s="176">
        <f>SUM(DH137, -DH143)</f>
        <v>0.154</v>
      </c>
      <c r="DI153" s="145">
        <f>SUM(DI136, -DI142)</f>
        <v>0.15989999999999999</v>
      </c>
      <c r="DJ153" s="121">
        <f>SUM(DJ137, -DJ143)</f>
        <v>0.17020000000000002</v>
      </c>
      <c r="DK153" s="177">
        <f>SUM(DK137, -DK143)</f>
        <v>0.1696</v>
      </c>
      <c r="DL153" s="117">
        <f>SUM(DL136, -DL142)</f>
        <v>0.15739999999999998</v>
      </c>
      <c r="DM153" s="121">
        <f>SUM(DM136, -DM142)</f>
        <v>0.16550000000000001</v>
      </c>
      <c r="DN153" s="333">
        <f>SUM(DN136, -DN142)</f>
        <v>0.1489</v>
      </c>
      <c r="DO153" s="349">
        <f>SUM(DO136, -DO142)</f>
        <v>0</v>
      </c>
      <c r="DP153" s="117">
        <f>SUM(DP137, -DP143)</f>
        <v>0.15710000000000002</v>
      </c>
      <c r="DQ153" s="177">
        <f>SUM(DQ137, -DQ143)</f>
        <v>0.1804</v>
      </c>
      <c r="DR153" s="145">
        <f>SUM(DR136, -DR142)</f>
        <v>0.16519999999999999</v>
      </c>
      <c r="DS153" s="117">
        <f>SUM(DS136, -DS142)</f>
        <v>0.20350000000000001</v>
      </c>
      <c r="DT153" s="177">
        <f>SUM(DT136, -DT142)</f>
        <v>0.1923</v>
      </c>
      <c r="DU153" s="145">
        <f>SUM(DU136, -DU142)</f>
        <v>0.2001</v>
      </c>
      <c r="DV153" s="117">
        <f>SUM(DV136, -DV142)</f>
        <v>0.2747</v>
      </c>
      <c r="DW153" s="177">
        <f>SUM(DW136, -DW142)</f>
        <v>0.27759999999999996</v>
      </c>
      <c r="DX153" s="117">
        <f>SUM(DX136, -DX142)</f>
        <v>0.26690000000000003</v>
      </c>
      <c r="DY153" s="117">
        <f>SUM(DY136, -DY142)</f>
        <v>0.26800000000000002</v>
      </c>
      <c r="DZ153" s="6">
        <f>SUM(DZ138,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43" t="s">
        <v>70</v>
      </c>
      <c r="DG154" s="118" t="s">
        <v>70</v>
      </c>
      <c r="DH154" s="178" t="s">
        <v>70</v>
      </c>
      <c r="DI154" s="165" t="s">
        <v>53</v>
      </c>
      <c r="DJ154" s="189" t="s">
        <v>52</v>
      </c>
      <c r="DK154" s="181" t="s">
        <v>39</v>
      </c>
      <c r="DL154" s="189" t="s">
        <v>53</v>
      </c>
      <c r="DM154" s="120" t="s">
        <v>41</v>
      </c>
      <c r="DN154" s="334" t="s">
        <v>52</v>
      </c>
      <c r="DO154" s="348"/>
      <c r="DP154" s="118" t="s">
        <v>70</v>
      </c>
      <c r="DQ154" s="187" t="s">
        <v>67</v>
      </c>
      <c r="DR154" s="159" t="s">
        <v>39</v>
      </c>
      <c r="DS154" s="120" t="s">
        <v>39</v>
      </c>
      <c r="DT154" s="200" t="s">
        <v>51</v>
      </c>
      <c r="DU154" s="165" t="s">
        <v>51</v>
      </c>
      <c r="DV154" s="261" t="s">
        <v>54</v>
      </c>
      <c r="DW154" s="200" t="s">
        <v>51</v>
      </c>
      <c r="DX154" s="261" t="s">
        <v>54</v>
      </c>
      <c r="DY154" s="261" t="s">
        <v>54</v>
      </c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70">SUM(CD137, -CD143)</f>
        <v>0.1298</v>
      </c>
      <c r="CE155" s="147">
        <f t="shared" si="370"/>
        <v>0.1429</v>
      </c>
      <c r="CF155" s="116">
        <f t="shared" si="370"/>
        <v>0.126</v>
      </c>
      <c r="CG155" s="176">
        <f t="shared" si="370"/>
        <v>0.12959999999999999</v>
      </c>
      <c r="CH155" s="145">
        <f t="shared" si="370"/>
        <v>0.1366</v>
      </c>
      <c r="CI155" s="121">
        <f t="shared" si="370"/>
        <v>0.14180000000000001</v>
      </c>
      <c r="CJ155" s="177">
        <f t="shared" si="370"/>
        <v>0.14780000000000001</v>
      </c>
      <c r="CK155" s="145">
        <f t="shared" si="370"/>
        <v>0.13750000000000001</v>
      </c>
      <c r="CL155" s="117">
        <f t="shared" ref="CL155:CM155" si="371">SUM(CL137, -CL143)</f>
        <v>0.1341</v>
      </c>
      <c r="CM155" s="177">
        <f t="shared" si="371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72">SUM(CR136, -CR141)</f>
        <v>0.11309999999999999</v>
      </c>
      <c r="CS155" s="180">
        <f t="shared" si="372"/>
        <v>0.1384</v>
      </c>
      <c r="CT155" s="147">
        <f t="shared" si="372"/>
        <v>0.1246</v>
      </c>
      <c r="CU155" s="121">
        <f t="shared" si="372"/>
        <v>0.1623</v>
      </c>
      <c r="CV155" s="177">
        <f t="shared" si="372"/>
        <v>0.13750000000000001</v>
      </c>
      <c r="CW155" s="145">
        <f t="shared" si="372"/>
        <v>0.1278</v>
      </c>
      <c r="CX155" s="117">
        <f t="shared" ref="CX155:CY155" si="373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47">
        <f>SUM(DF138, -DF143)</f>
        <v>0.12140000000000001</v>
      </c>
      <c r="DG155" s="121">
        <f>SUM(DG138, -DG143)</f>
        <v>0.1181</v>
      </c>
      <c r="DH155" s="180">
        <f>SUM(DH138, -DH143)</f>
        <v>0.1265</v>
      </c>
      <c r="DI155" s="145">
        <f>SUM(DI137, -DI143)</f>
        <v>0.1457</v>
      </c>
      <c r="DJ155" s="116">
        <f>SUM(DJ136, -DJ142)</f>
        <v>0.16320000000000001</v>
      </c>
      <c r="DK155" s="177">
        <f>SUM(DK136, -DK142)</f>
        <v>0.15379999999999999</v>
      </c>
      <c r="DL155" s="117">
        <f>SUM(DL137, -DL143)</f>
        <v>0.14660000000000001</v>
      </c>
      <c r="DM155" s="121">
        <f>SUM(DM136, -DM141)</f>
        <v>0.12260000000000001</v>
      </c>
      <c r="DN155" s="335">
        <f>SUM(DN137, -DN143)</f>
        <v>0.13969999999999999</v>
      </c>
      <c r="DO155" s="349">
        <f>SUM(DO136, -DO141)</f>
        <v>0</v>
      </c>
      <c r="DP155" s="121">
        <f>SUM(DP138, -DP143)</f>
        <v>0.13730000000000001</v>
      </c>
      <c r="DQ155" s="188">
        <f>SUM(DQ138, -DQ143)</f>
        <v>0.151</v>
      </c>
      <c r="DR155" s="145">
        <f>SUM(DR137, -DR143)</f>
        <v>0.1643</v>
      </c>
      <c r="DS155" s="117">
        <f>SUM(DS137, -DS143)</f>
        <v>0.1678</v>
      </c>
      <c r="DT155" s="180">
        <f>SUM(DT136, -DT141)</f>
        <v>0.1739</v>
      </c>
      <c r="DU155" s="147">
        <f>SUM(DU136, -DU141)</f>
        <v>0.17580000000000001</v>
      </c>
      <c r="DV155" s="119">
        <f>SUM(DV136, -DV141)</f>
        <v>0.21129999999999999</v>
      </c>
      <c r="DW155" s="180">
        <f>SUM(DW136, -DW141)</f>
        <v>0.22099999999999997</v>
      </c>
      <c r="DX155" s="119">
        <f>SUM(DX136, -DX141)</f>
        <v>0.20910000000000001</v>
      </c>
      <c r="DY155" s="119">
        <f>SUM(DY136, -DY141)</f>
        <v>0.21890000000000001</v>
      </c>
      <c r="DZ155" s="6">
        <f>SUM(DZ136,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55" t="s">
        <v>46</v>
      </c>
      <c r="DG156" s="123" t="s">
        <v>46</v>
      </c>
      <c r="DH156" s="184" t="s">
        <v>46</v>
      </c>
      <c r="DI156" s="165" t="s">
        <v>52</v>
      </c>
      <c r="DJ156" s="120" t="s">
        <v>39</v>
      </c>
      <c r="DK156" s="184" t="s">
        <v>47</v>
      </c>
      <c r="DL156" s="120" t="s">
        <v>41</v>
      </c>
      <c r="DM156" s="189" t="s">
        <v>52</v>
      </c>
      <c r="DN156" s="334" t="s">
        <v>53</v>
      </c>
      <c r="DO156" s="348"/>
      <c r="DP156" s="169" t="s">
        <v>67</v>
      </c>
      <c r="DQ156" s="184" t="s">
        <v>46</v>
      </c>
      <c r="DR156" s="201" t="s">
        <v>67</v>
      </c>
      <c r="DS156" s="189" t="s">
        <v>55</v>
      </c>
      <c r="DT156" s="200" t="s">
        <v>55</v>
      </c>
      <c r="DU156" s="165" t="s">
        <v>55</v>
      </c>
      <c r="DV156" s="189" t="s">
        <v>51</v>
      </c>
      <c r="DW156" s="264" t="s">
        <v>54</v>
      </c>
      <c r="DX156" s="189" t="s">
        <v>55</v>
      </c>
      <c r="DY156" s="189" t="s">
        <v>55</v>
      </c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7">
        <f>SUM(DF139, -DF143)</f>
        <v>0.11940000000000001</v>
      </c>
      <c r="DG157" s="248">
        <f>SUM(DG139, -DG143)</f>
        <v>0.1118</v>
      </c>
      <c r="DH157" s="274">
        <f>SUM(DH139, -DH143)</f>
        <v>0.11449999999999999</v>
      </c>
      <c r="DI157" s="154">
        <f>SUM(DI137, -DI142)</f>
        <v>0.1444</v>
      </c>
      <c r="DJ157" s="117">
        <f>SUM(DJ137, -DJ142)</f>
        <v>0.15479999999999999</v>
      </c>
      <c r="DK157" s="180">
        <f>SUM(DK138, -DK143)</f>
        <v>0.13819999999999999</v>
      </c>
      <c r="DL157" s="121">
        <f>SUM(DL136, -DL141)</f>
        <v>0.13999999999999999</v>
      </c>
      <c r="DM157" s="116">
        <f>SUM(DM137, -DM143)</f>
        <v>0.1198</v>
      </c>
      <c r="DN157" s="338">
        <f>SUM(DN137, -DN142)</f>
        <v>0.1384</v>
      </c>
      <c r="DO157" s="349">
        <f>SUM(DO142, -DO153,)</f>
        <v>0</v>
      </c>
      <c r="DP157" s="209">
        <f>SUM(DP139, -DP143)</f>
        <v>0.1356</v>
      </c>
      <c r="DQ157" s="274">
        <f>SUM(DQ139, -DQ143)</f>
        <v>0.1477</v>
      </c>
      <c r="DR157" s="167">
        <f>SUM(DR138, -DR143)</f>
        <v>0.1336</v>
      </c>
      <c r="DS157" s="119">
        <f>SUM(DS136, -DS141)</f>
        <v>0.1532</v>
      </c>
      <c r="DT157" s="179">
        <f>SUM(DT136, -DT140)</f>
        <v>0.15329999999999999</v>
      </c>
      <c r="DU157" s="149">
        <f>SUM(DU136, -DU140)</f>
        <v>0.15840000000000001</v>
      </c>
      <c r="DV157" s="121">
        <f>SUM(DV136, -DV140)</f>
        <v>0.20019999999999999</v>
      </c>
      <c r="DW157" s="179">
        <f>SUM(DW136, -DW140)</f>
        <v>0.21889999999999998</v>
      </c>
      <c r="DX157" s="119">
        <f>SUM(DX136, -DX140)</f>
        <v>0.17419999999999999</v>
      </c>
      <c r="DY157" s="119">
        <f>SUM(DY136, -DY140)</f>
        <v>0.1802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74">SUM(EC142, -EC153)</f>
        <v>0</v>
      </c>
      <c r="ED157" s="6">
        <f t="shared" si="374"/>
        <v>0</v>
      </c>
      <c r="EE157" s="6">
        <f t="shared" si="374"/>
        <v>0</v>
      </c>
      <c r="EF157" s="6">
        <f t="shared" si="374"/>
        <v>0</v>
      </c>
      <c r="EG157" s="6">
        <f t="shared" si="374"/>
        <v>0</v>
      </c>
      <c r="EH157" s="6">
        <f t="shared" si="374"/>
        <v>0</v>
      </c>
      <c r="EI157" s="6">
        <f t="shared" si="374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75">SUM(GU142, -GU153)</f>
        <v>0</v>
      </c>
      <c r="GV157" s="6">
        <f t="shared" si="375"/>
        <v>0</v>
      </c>
      <c r="GW157" s="6">
        <f t="shared" si="375"/>
        <v>0</v>
      </c>
      <c r="GX157" s="6">
        <f t="shared" si="375"/>
        <v>0</v>
      </c>
      <c r="GY157" s="6">
        <f t="shared" si="375"/>
        <v>0</v>
      </c>
      <c r="GZ157" s="6">
        <f t="shared" si="375"/>
        <v>0</v>
      </c>
      <c r="HA157" s="6">
        <f t="shared" si="375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201" t="s">
        <v>67</v>
      </c>
      <c r="DG158" s="120" t="s">
        <v>40</v>
      </c>
      <c r="DH158" s="181" t="s">
        <v>40</v>
      </c>
      <c r="DI158" s="143" t="s">
        <v>65</v>
      </c>
      <c r="DJ158" s="118" t="s">
        <v>65</v>
      </c>
      <c r="DK158" s="200" t="s">
        <v>52</v>
      </c>
      <c r="DL158" s="189" t="s">
        <v>52</v>
      </c>
      <c r="DM158" s="189" t="s">
        <v>53</v>
      </c>
      <c r="DN158" s="332" t="s">
        <v>70</v>
      </c>
      <c r="DO158" s="348"/>
      <c r="DP158" s="123" t="s">
        <v>46</v>
      </c>
      <c r="DQ158" s="178" t="s">
        <v>70</v>
      </c>
      <c r="DR158" s="155" t="s">
        <v>46</v>
      </c>
      <c r="DS158" s="189" t="s">
        <v>51</v>
      </c>
      <c r="DT158" s="181" t="s">
        <v>39</v>
      </c>
      <c r="DU158" s="162" t="s">
        <v>54</v>
      </c>
      <c r="DV158" s="189" t="s">
        <v>55</v>
      </c>
      <c r="DW158" s="200" t="s">
        <v>55</v>
      </c>
      <c r="DX158" s="189" t="s">
        <v>51</v>
      </c>
      <c r="DY158" s="123" t="s">
        <v>46</v>
      </c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167">
        <f>SUM(DF140, -DF143)</f>
        <v>0.1084</v>
      </c>
      <c r="DG159" s="121">
        <f>SUM(DG136, -DG142)</f>
        <v>0.1114</v>
      </c>
      <c r="DH159" s="180">
        <f>SUM(DH136, -DH142)</f>
        <v>0.1089</v>
      </c>
      <c r="DI159" s="147">
        <f>SUM(DI138, -DI143)</f>
        <v>0.1152</v>
      </c>
      <c r="DJ159" s="121">
        <f>SUM(DJ138, -DJ143)</f>
        <v>0.13570000000000002</v>
      </c>
      <c r="DK159" s="176">
        <f>SUM(DK137, -DK142)</f>
        <v>0.13319999999999999</v>
      </c>
      <c r="DL159" s="116">
        <f>SUM(DL137, -DL142)</f>
        <v>0.13969999999999999</v>
      </c>
      <c r="DM159" s="117">
        <f>SUM(DM137, -DM142)</f>
        <v>0.11750000000000001</v>
      </c>
      <c r="DN159" s="333">
        <f>SUM(DN138, -DN143)</f>
        <v>0.13189999999999999</v>
      </c>
      <c r="DO159" s="349">
        <f>SUM(DO142, -DO152)</f>
        <v>0</v>
      </c>
      <c r="DP159" s="248">
        <f>SUM(DP140, -DP143)</f>
        <v>0.12590000000000001</v>
      </c>
      <c r="DQ159" s="180">
        <f>SUM(DQ140, -DQ143)</f>
        <v>0.12890000000000001</v>
      </c>
      <c r="DR159" s="247">
        <f>SUM(DR139, -DR143)</f>
        <v>0.1323</v>
      </c>
      <c r="DS159" s="121">
        <f>SUM(DS136, -DS140)</f>
        <v>0.15100000000000002</v>
      </c>
      <c r="DT159" s="177">
        <f>SUM(DT137, -DT143)</f>
        <v>0.1462</v>
      </c>
      <c r="DU159" s="149">
        <f>SUM(DU136, -DU139)</f>
        <v>0.1353</v>
      </c>
      <c r="DV159" s="119">
        <f>SUM(DV136, -DV139)</f>
        <v>0.18779999999999999</v>
      </c>
      <c r="DW159" s="179">
        <f>SUM(DW136, -DW139)</f>
        <v>0.17929999999999999</v>
      </c>
      <c r="DX159" s="121">
        <f>SUM(DX136, -DX139)</f>
        <v>0.1731</v>
      </c>
      <c r="DY159" s="248">
        <f>SUM(DY137, -DY143)</f>
        <v>0.1787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59" t="s">
        <v>40</v>
      </c>
      <c r="DG160" s="169" t="s">
        <v>67</v>
      </c>
      <c r="DH160" s="185" t="s">
        <v>57</v>
      </c>
      <c r="DI160" s="143" t="s">
        <v>70</v>
      </c>
      <c r="DJ160" s="123" t="s">
        <v>47</v>
      </c>
      <c r="DK160" s="181" t="s">
        <v>41</v>
      </c>
      <c r="DL160" s="123" t="s">
        <v>47</v>
      </c>
      <c r="DM160" s="123" t="s">
        <v>46</v>
      </c>
      <c r="DN160" s="332" t="s">
        <v>65</v>
      </c>
      <c r="DO160" s="348"/>
      <c r="DP160" s="189" t="s">
        <v>53</v>
      </c>
      <c r="DQ160" s="200" t="s">
        <v>53</v>
      </c>
      <c r="DR160" s="165" t="s">
        <v>51</v>
      </c>
      <c r="DS160" s="123" t="s">
        <v>46</v>
      </c>
      <c r="DT160" s="184" t="s">
        <v>46</v>
      </c>
      <c r="DU160" s="159" t="s">
        <v>39</v>
      </c>
      <c r="DV160" s="189" t="s">
        <v>44</v>
      </c>
      <c r="DW160" s="181" t="s">
        <v>39</v>
      </c>
      <c r="DX160" s="120" t="s">
        <v>39</v>
      </c>
      <c r="DY160" s="120" t="s">
        <v>39</v>
      </c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47">
        <f>SUM(DF136, -DF142)</f>
        <v>0.1071</v>
      </c>
      <c r="DG161" s="209">
        <f>SUM(DG140, -DG143)</f>
        <v>0.1033</v>
      </c>
      <c r="DH161" s="177">
        <f>SUM(DH140, -DH143)</f>
        <v>0.1021</v>
      </c>
      <c r="DI161" s="147">
        <f>SUM(DI138, -DI142)</f>
        <v>0.1139</v>
      </c>
      <c r="DJ161" s="121">
        <f>SUM(DJ139, -DJ143)</f>
        <v>0.1333</v>
      </c>
      <c r="DK161" s="180">
        <f>SUM(DK136, -DK141)</f>
        <v>0.12859999999999999</v>
      </c>
      <c r="DL161" s="121">
        <f>SUM(DL138, -DL143)</f>
        <v>0.1232</v>
      </c>
      <c r="DM161" s="248">
        <f>SUM(DM138, -DM143)</f>
        <v>0.1144</v>
      </c>
      <c r="DN161" s="333">
        <f>SUM(DN138, -DN142)</f>
        <v>0.13059999999999999</v>
      </c>
      <c r="DO161" s="349">
        <f>SUM(DO142, -DO151)</f>
        <v>0</v>
      </c>
      <c r="DP161" s="117">
        <f>SUM(DP136, -DP142)</f>
        <v>0.11130000000000001</v>
      </c>
      <c r="DQ161" s="177">
        <f>SUM(DQ136, -DQ142)</f>
        <v>0.11910000000000001</v>
      </c>
      <c r="DR161" s="147">
        <f>SUM(DR136, -DR141)</f>
        <v>0.1186</v>
      </c>
      <c r="DS161" s="248">
        <f>SUM(DS138, -DS143)</f>
        <v>0.1419</v>
      </c>
      <c r="DT161" s="274">
        <f>SUM(DT138, -DT143)</f>
        <v>0.13780000000000001</v>
      </c>
      <c r="DU161" s="145">
        <f>SUM(DU137, -DU143)</f>
        <v>0.1336</v>
      </c>
      <c r="DV161" s="121">
        <f>SUM(DV136, -DV138)</f>
        <v>0.16839999999999999</v>
      </c>
      <c r="DW161" s="177">
        <f>SUM(DW137, -DW143)</f>
        <v>0.17749999999999999</v>
      </c>
      <c r="DX161" s="117">
        <f>SUM(DX137, -DX143)</f>
        <v>0.16420000000000001</v>
      </c>
      <c r="DY161" s="117">
        <f>SUM(DY138, -DY143)</f>
        <v>0.16550000000000001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65" t="s">
        <v>53</v>
      </c>
      <c r="DG162" s="122" t="s">
        <v>57</v>
      </c>
      <c r="DH162" s="200" t="s">
        <v>53</v>
      </c>
      <c r="DI162" s="155" t="s">
        <v>47</v>
      </c>
      <c r="DJ162" s="261" t="s">
        <v>54</v>
      </c>
      <c r="DK162" s="185" t="s">
        <v>84</v>
      </c>
      <c r="DL162" s="261" t="s">
        <v>54</v>
      </c>
      <c r="DM162" s="123" t="s">
        <v>47</v>
      </c>
      <c r="DN162" s="342" t="s">
        <v>46</v>
      </c>
      <c r="DO162" s="348"/>
      <c r="DP162" s="122" t="s">
        <v>57</v>
      </c>
      <c r="DQ162" s="185" t="s">
        <v>57</v>
      </c>
      <c r="DR162" s="165" t="s">
        <v>55</v>
      </c>
      <c r="DS162" s="169" t="s">
        <v>67</v>
      </c>
      <c r="DT162" s="264" t="s">
        <v>54</v>
      </c>
      <c r="DU162" s="165" t="s">
        <v>44</v>
      </c>
      <c r="DV162" s="189" t="s">
        <v>37</v>
      </c>
      <c r="DW162" s="200" t="s">
        <v>44</v>
      </c>
      <c r="DX162" s="123" t="s">
        <v>46</v>
      </c>
      <c r="DY162" s="122" t="s">
        <v>57</v>
      </c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45">
        <f>SUM(DF137, -DF142)</f>
        <v>0.10100000000000001</v>
      </c>
      <c r="DG163" s="117">
        <f>SUM(DG141, -DG143)</f>
        <v>9.7199999999999995E-2</v>
      </c>
      <c r="DH163" s="177">
        <f>SUM(DH137, -DH142)</f>
        <v>9.870000000000001E-2</v>
      </c>
      <c r="DI163" s="147">
        <f>SUM(DI139, -DI143)</f>
        <v>0.11149999999999999</v>
      </c>
      <c r="DJ163" s="119">
        <f>SUM(DJ136, -DJ141)</f>
        <v>0.1208</v>
      </c>
      <c r="DK163" s="177">
        <f>SUM(DK139, -DK143)</f>
        <v>0.1232</v>
      </c>
      <c r="DL163" s="119">
        <f>SUM(DL137, -DL141)</f>
        <v>0.12229999999999999</v>
      </c>
      <c r="DM163" s="121">
        <f>SUM(DM138, -DM142)</f>
        <v>0.11210000000000001</v>
      </c>
      <c r="DN163" s="343">
        <f>SUM(DN139, -DN143)</f>
        <v>9.7599999999999992E-2</v>
      </c>
      <c r="DO163" s="349">
        <f>SUM(DO152, -DO159,)</f>
        <v>0</v>
      </c>
      <c r="DP163" s="117">
        <f>SUM(DP141, -DP143)</f>
        <v>9.9400000000000002E-2</v>
      </c>
      <c r="DQ163" s="177">
        <f>SUM(DQ141, -DQ143)</f>
        <v>0.11470000000000001</v>
      </c>
      <c r="DR163" s="149">
        <f>SUM(DR136, -DR140)</f>
        <v>0.11559999999999999</v>
      </c>
      <c r="DS163" s="209">
        <f>SUM(DS139, -DS143)</f>
        <v>0.1336</v>
      </c>
      <c r="DT163" s="179">
        <f>SUM(DT136, -DT139)</f>
        <v>0.1331</v>
      </c>
      <c r="DU163" s="147">
        <f>SUM(DU136, -DU138)</f>
        <v>0.1308</v>
      </c>
      <c r="DV163" s="121">
        <f>SUM(DV136, -DV137)</f>
        <v>0.161</v>
      </c>
      <c r="DW163" s="180">
        <f>SUM(DW136, -DW138)</f>
        <v>0.16749999999999998</v>
      </c>
      <c r="DX163" s="248">
        <f>SUM(DX138, -DX143)</f>
        <v>0.1552</v>
      </c>
      <c r="DY163" s="117">
        <f>SUM(DY139, -DY143)</f>
        <v>0.15970000000000001</v>
      </c>
      <c r="DZ163" s="6">
        <f t="shared" ref="DW163:DZ163" si="376">SUM(DZ152, -DZ159)</f>
        <v>0</v>
      </c>
      <c r="EA163" s="6">
        <f>SUM(EA152, -EA159,)</f>
        <v>0</v>
      </c>
      <c r="EB163" s="6">
        <f>SUM(EB152, -EB159,)</f>
        <v>0</v>
      </c>
      <c r="EC163" s="6">
        <f t="shared" ref="EC163:EI163" si="377">SUM(EC152, -EC159)</f>
        <v>0</v>
      </c>
      <c r="ED163" s="6">
        <f t="shared" si="377"/>
        <v>0</v>
      </c>
      <c r="EE163" s="6">
        <f t="shared" si="377"/>
        <v>0</v>
      </c>
      <c r="EF163" s="6">
        <f t="shared" si="377"/>
        <v>0</v>
      </c>
      <c r="EG163" s="6">
        <f t="shared" si="377"/>
        <v>0</v>
      </c>
      <c r="EH163" s="6">
        <f t="shared" si="377"/>
        <v>0</v>
      </c>
      <c r="EI163" s="6">
        <f t="shared" si="377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78">SUM(EM152, -EM159)</f>
        <v>0</v>
      </c>
      <c r="EN163" s="6">
        <f t="shared" si="378"/>
        <v>0</v>
      </c>
      <c r="EO163" s="6">
        <f t="shared" si="378"/>
        <v>0</v>
      </c>
      <c r="EP163" s="6">
        <f t="shared" si="378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79">SUM(ES152, -ES159)</f>
        <v>0</v>
      </c>
      <c r="ET163" s="6">
        <f t="shared" si="379"/>
        <v>0</v>
      </c>
      <c r="EU163" s="6">
        <f t="shared" si="379"/>
        <v>0</v>
      </c>
      <c r="EV163" s="6">
        <f t="shared" si="379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80">SUM(EY152, -EY159)</f>
        <v>0</v>
      </c>
      <c r="EZ163" s="6">
        <f t="shared" si="380"/>
        <v>0</v>
      </c>
      <c r="FA163" s="6">
        <f t="shared" si="380"/>
        <v>0</v>
      </c>
      <c r="FB163" s="6">
        <f t="shared" si="380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81">SUM(FE152, -FE159)</f>
        <v>0</v>
      </c>
      <c r="FF163" s="6">
        <f t="shared" si="381"/>
        <v>0</v>
      </c>
      <c r="FG163" s="6">
        <f t="shared" si="381"/>
        <v>0</v>
      </c>
      <c r="FH163" s="6">
        <f t="shared" si="381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82">SUM(FK152, -FK159)</f>
        <v>0</v>
      </c>
      <c r="FL163" s="6">
        <f t="shared" si="382"/>
        <v>0</v>
      </c>
      <c r="FM163" s="6">
        <f t="shared" si="382"/>
        <v>0</v>
      </c>
      <c r="FN163" s="6">
        <f t="shared" si="382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83">SUM(FQ152, -FQ159)</f>
        <v>0</v>
      </c>
      <c r="FR163" s="6">
        <f t="shared" si="383"/>
        <v>0</v>
      </c>
      <c r="FS163" s="6">
        <f t="shared" si="383"/>
        <v>0</v>
      </c>
      <c r="FT163" s="6">
        <f t="shared" si="383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84">SUM(FW152, -FW159)</f>
        <v>0</v>
      </c>
      <c r="FX163" s="6">
        <f t="shared" si="384"/>
        <v>0</v>
      </c>
      <c r="FY163" s="6">
        <f t="shared" si="384"/>
        <v>0</v>
      </c>
      <c r="FZ163" s="6">
        <f t="shared" si="384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85">SUM(GC152, -GC159)</f>
        <v>0</v>
      </c>
      <c r="GD163" s="6">
        <f t="shared" si="385"/>
        <v>0</v>
      </c>
      <c r="GE163" s="6">
        <f t="shared" si="385"/>
        <v>0</v>
      </c>
      <c r="GF163" s="6">
        <f t="shared" si="385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86">SUM(GI152, -GI159)</f>
        <v>0</v>
      </c>
      <c r="GJ163" s="6">
        <f t="shared" si="386"/>
        <v>0</v>
      </c>
      <c r="GK163" s="6">
        <f t="shared" si="386"/>
        <v>0</v>
      </c>
      <c r="GL163" s="6">
        <f t="shared" si="386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87">SUM(GO152, -GO159)</f>
        <v>0</v>
      </c>
      <c r="GP163" s="6">
        <f t="shared" si="387"/>
        <v>0</v>
      </c>
      <c r="GQ163" s="6">
        <f t="shared" si="387"/>
        <v>0</v>
      </c>
      <c r="GR163" s="6">
        <f t="shared" si="387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88">SUM(GU152, -GU159)</f>
        <v>0</v>
      </c>
      <c r="GV163" s="6">
        <f t="shared" si="388"/>
        <v>0</v>
      </c>
      <c r="GW163" s="6">
        <f t="shared" si="388"/>
        <v>0</v>
      </c>
      <c r="GX163" s="6">
        <f t="shared" si="388"/>
        <v>0</v>
      </c>
      <c r="GY163" s="6">
        <f t="shared" si="388"/>
        <v>0</v>
      </c>
      <c r="GZ163" s="6">
        <f t="shared" si="388"/>
        <v>0</v>
      </c>
      <c r="HA163" s="6">
        <f t="shared" si="388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57" t="s">
        <v>57</v>
      </c>
      <c r="DG164" s="189" t="s">
        <v>53</v>
      </c>
      <c r="DH164" s="187" t="s">
        <v>67</v>
      </c>
      <c r="DI164" s="155" t="s">
        <v>46</v>
      </c>
      <c r="DJ164" s="118" t="s">
        <v>70</v>
      </c>
      <c r="DK164" s="178" t="s">
        <v>65</v>
      </c>
      <c r="DL164" s="123" t="s">
        <v>46</v>
      </c>
      <c r="DM164" s="118" t="s">
        <v>70</v>
      </c>
      <c r="DN164" s="342" t="s">
        <v>47</v>
      </c>
      <c r="DO164" s="348"/>
      <c r="DP164" s="120" t="s">
        <v>40</v>
      </c>
      <c r="DQ164" s="181" t="s">
        <v>40</v>
      </c>
      <c r="DR164" s="159" t="s">
        <v>40</v>
      </c>
      <c r="DS164" s="120" t="s">
        <v>40</v>
      </c>
      <c r="DT164" s="187" t="s">
        <v>67</v>
      </c>
      <c r="DU164" s="155" t="s">
        <v>46</v>
      </c>
      <c r="DV164" s="120" t="s">
        <v>39</v>
      </c>
      <c r="DW164" s="184" t="s">
        <v>46</v>
      </c>
      <c r="DX164" s="189" t="s">
        <v>44</v>
      </c>
      <c r="DY164" s="189" t="s">
        <v>51</v>
      </c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45">
        <f>SUM(DF141, -DF143)</f>
        <v>0.1003</v>
      </c>
      <c r="DG165" s="117">
        <f>SUM(DG137, -DG142)</f>
        <v>9.5500000000000002E-2</v>
      </c>
      <c r="DH165" s="188">
        <f>SUM(DH141, -DH143)</f>
        <v>9.6199999999999994E-2</v>
      </c>
      <c r="DI165" s="247">
        <f>SUM(DI139, -DI142)</f>
        <v>0.11019999999999999</v>
      </c>
      <c r="DJ165" s="121">
        <f>SUM(DJ138, -DJ142)</f>
        <v>0.12029999999999999</v>
      </c>
      <c r="DK165" s="180">
        <f>SUM(DK140, -DK143)</f>
        <v>0.12240000000000001</v>
      </c>
      <c r="DL165" s="248">
        <f>SUM(DL138, -DL142)</f>
        <v>0.11630000000000001</v>
      </c>
      <c r="DM165" s="121">
        <f>SUM(DM139, -DM143)</f>
        <v>0.10830000000000001</v>
      </c>
      <c r="DN165" s="333">
        <f>SUM(DN139, -DN142)</f>
        <v>9.6299999999999997E-2</v>
      </c>
      <c r="DO165" s="349">
        <f>SUM(DO152, -DO158)</f>
        <v>0</v>
      </c>
      <c r="DP165" s="121">
        <f>SUM(DP137, -DP142)</f>
        <v>9.7599999999999992E-2</v>
      </c>
      <c r="DQ165" s="180">
        <f>SUM(DQ137, -DQ142)</f>
        <v>0.10050000000000001</v>
      </c>
      <c r="DR165" s="147">
        <f>SUM(DR137, -DR142)</f>
        <v>0.112</v>
      </c>
      <c r="DS165" s="121">
        <f>SUM(DS137, -DS142)</f>
        <v>0.12</v>
      </c>
      <c r="DT165" s="188">
        <f>SUM(DT139, -DT143)</f>
        <v>0.12590000000000001</v>
      </c>
      <c r="DU165" s="247">
        <f>SUM(DU138, -DU143)</f>
        <v>0.12140000000000001</v>
      </c>
      <c r="DV165" s="117">
        <f>SUM(DV137, -DV143)</f>
        <v>0.14360000000000001</v>
      </c>
      <c r="DW165" s="274">
        <f>SUM(DW138, -DW143)</f>
        <v>0.15870000000000001</v>
      </c>
      <c r="DX165" s="121">
        <f>SUM(DX136, -DX138)</f>
        <v>0.1411</v>
      </c>
      <c r="DY165" s="121">
        <f>SUM(DY136, -DY139)</f>
        <v>0.14810000000000001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59" t="s">
        <v>38</v>
      </c>
      <c r="DG166" s="118" t="s">
        <v>65</v>
      </c>
      <c r="DH166" s="178" t="s">
        <v>65</v>
      </c>
      <c r="DI166" s="159" t="s">
        <v>41</v>
      </c>
      <c r="DJ166" s="123" t="s">
        <v>46</v>
      </c>
      <c r="DK166" s="264" t="s">
        <v>54</v>
      </c>
      <c r="DL166" s="118" t="s">
        <v>65</v>
      </c>
      <c r="DM166" s="118" t="s">
        <v>65</v>
      </c>
      <c r="DN166" s="351" t="s">
        <v>57</v>
      </c>
      <c r="DO166" s="348"/>
      <c r="DP166" s="118" t="s">
        <v>65</v>
      </c>
      <c r="DQ166" s="200" t="s">
        <v>51</v>
      </c>
      <c r="DR166" s="143" t="s">
        <v>70</v>
      </c>
      <c r="DS166" s="261" t="s">
        <v>54</v>
      </c>
      <c r="DT166" s="200" t="s">
        <v>44</v>
      </c>
      <c r="DU166" s="165" t="s">
        <v>37</v>
      </c>
      <c r="DV166" s="123" t="s">
        <v>46</v>
      </c>
      <c r="DW166" s="200" t="s">
        <v>37</v>
      </c>
      <c r="DX166" s="120" t="s">
        <v>40</v>
      </c>
      <c r="DY166" s="189" t="s">
        <v>37</v>
      </c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49">
        <f>SUM(DF136, -DF141)</f>
        <v>6.4399999999999999E-2</v>
      </c>
      <c r="DG167" s="121">
        <f>SUM(DG138, -DG142)</f>
        <v>7.2399999999999992E-2</v>
      </c>
      <c r="DH167" s="180">
        <f>SUM(DH138, -DH142)</f>
        <v>7.1199999999999999E-2</v>
      </c>
      <c r="DI167" s="147">
        <f>SUM(DI136, -DI141)</f>
        <v>0.1099</v>
      </c>
      <c r="DJ167" s="248">
        <f>SUM(DJ139, -DJ142)</f>
        <v>0.1179</v>
      </c>
      <c r="DK167" s="179">
        <f>SUM(DK137, -DK141)</f>
        <v>0.108</v>
      </c>
      <c r="DL167" s="121">
        <f>SUM(DL139, -DL143)</f>
        <v>0.1031</v>
      </c>
      <c r="DM167" s="121">
        <f>SUM(DM139, -DM142)</f>
        <v>0.10600000000000001</v>
      </c>
      <c r="DN167" s="338">
        <f>SUM(DN140, -DN143)</f>
        <v>8.6800000000000002E-2</v>
      </c>
      <c r="DO167" s="349">
        <f>SUM(DO152, -DO157)</f>
        <v>0</v>
      </c>
      <c r="DP167" s="121">
        <f>SUM(DP138, -DP142)</f>
        <v>7.7800000000000008E-2</v>
      </c>
      <c r="DQ167" s="180">
        <f>SUM(DQ136, -DQ141)</f>
        <v>8.43E-2</v>
      </c>
      <c r="DR167" s="147">
        <f>SUM(DR140, -DR143)</f>
        <v>0.1019</v>
      </c>
      <c r="DS167" s="119">
        <f>SUM(DS136, -DS139)</f>
        <v>0.11770000000000001</v>
      </c>
      <c r="DT167" s="180">
        <f>SUM(DT136, -DT138)</f>
        <v>0.1212</v>
      </c>
      <c r="DU167" s="147">
        <f>SUM(DU136, -DU137)</f>
        <v>0.11860000000000001</v>
      </c>
      <c r="DV167" s="248">
        <f>SUM(DV138, -DV143)</f>
        <v>0.13619999999999999</v>
      </c>
      <c r="DW167" s="180">
        <f>SUM(DW136, -DW137)</f>
        <v>0.1487</v>
      </c>
      <c r="DX167" s="121">
        <f>SUM(DX137, -DX142)</f>
        <v>0.1348</v>
      </c>
      <c r="DY167" s="121">
        <f>SUM(DY136, -DY138)</f>
        <v>0.14230000000000001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43" t="s">
        <v>65</v>
      </c>
      <c r="DG168" s="123" t="s">
        <v>47</v>
      </c>
      <c r="DH168" s="181" t="s">
        <v>41</v>
      </c>
      <c r="DI168" s="157" t="s">
        <v>84</v>
      </c>
      <c r="DJ168" s="120" t="s">
        <v>41</v>
      </c>
      <c r="DK168" s="184" t="s">
        <v>46</v>
      </c>
      <c r="DL168" s="122" t="s">
        <v>84</v>
      </c>
      <c r="DM168" s="122" t="s">
        <v>57</v>
      </c>
      <c r="DN168" s="351" t="s">
        <v>84</v>
      </c>
      <c r="DO168" s="348"/>
      <c r="DP168" s="169" t="s">
        <v>64</v>
      </c>
      <c r="DQ168" s="183" t="s">
        <v>63</v>
      </c>
      <c r="DR168" s="157" t="s">
        <v>57</v>
      </c>
      <c r="DS168" s="189" t="s">
        <v>44</v>
      </c>
      <c r="DT168" s="200" t="s">
        <v>37</v>
      </c>
      <c r="DU168" s="201" t="s">
        <v>67</v>
      </c>
      <c r="DV168" s="118" t="s">
        <v>70</v>
      </c>
      <c r="DW168" s="178" t="s">
        <v>70</v>
      </c>
      <c r="DX168" s="189" t="s">
        <v>37</v>
      </c>
      <c r="DY168" s="123" t="s">
        <v>47</v>
      </c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47">
        <f>SUM(DF138, -DF142)</f>
        <v>6.3799999999999996E-2</v>
      </c>
      <c r="DG169" s="121">
        <f>SUM(DG139, -DG142)</f>
        <v>6.6099999999999992E-2</v>
      </c>
      <c r="DH169" s="180">
        <f>SUM(DH136, -DH141)</f>
        <v>6.8000000000000005E-2</v>
      </c>
      <c r="DI169" s="145">
        <f>SUM(DI140, -DI143)</f>
        <v>9.459999999999999E-2</v>
      </c>
      <c r="DJ169" s="121">
        <f>SUM(DJ137, -DJ141)</f>
        <v>0.1124</v>
      </c>
      <c r="DK169" s="274">
        <f>SUM(DK138, -DK142)</f>
        <v>0.1018</v>
      </c>
      <c r="DL169" s="117">
        <f>SUM(DL140, -DL143)</f>
        <v>0.10039999999999999</v>
      </c>
      <c r="DM169" s="117">
        <f>SUM(DM140, -DM143)</f>
        <v>9.74E-2</v>
      </c>
      <c r="DN169" s="338">
        <f>SUM(DN140, -DN142)</f>
        <v>8.5500000000000007E-2</v>
      </c>
      <c r="DO169" s="349">
        <f>SUM(DO158, -DO165,)</f>
        <v>0</v>
      </c>
      <c r="DP169" s="121">
        <f>SUM(DP139, -DP142)</f>
        <v>7.6100000000000001E-2</v>
      </c>
      <c r="DQ169" s="177">
        <f>SUM(DQ142, -DQ143)</f>
        <v>7.9899999999999999E-2</v>
      </c>
      <c r="DR169" s="145">
        <f>SUM(DR141, -DR143)</f>
        <v>9.8900000000000002E-2</v>
      </c>
      <c r="DS169" s="121">
        <f>SUM(DS136, -DS138)</f>
        <v>0.10940000000000001</v>
      </c>
      <c r="DT169" s="180">
        <f>SUM(DT136, -DT137)</f>
        <v>0.1128</v>
      </c>
      <c r="DU169" s="167">
        <f>SUM(DU139, -DU143)</f>
        <v>0.1169</v>
      </c>
      <c r="DV169" s="121">
        <f>SUM(DV139, -DV143)</f>
        <v>0.1168</v>
      </c>
      <c r="DW169" s="180">
        <f>SUM(DW139, -DW143)</f>
        <v>0.1469</v>
      </c>
      <c r="DX169" s="121">
        <f>SUM(DX136, -DX137)</f>
        <v>0.1321</v>
      </c>
      <c r="DY169" s="121">
        <f>SUM(DY137, -DY142)</f>
        <v>0.1389</v>
      </c>
      <c r="DZ169" s="6">
        <f t="shared" ref="DW169:DZ169" si="389">SUM(DZ158, -DZ165)</f>
        <v>0</v>
      </c>
      <c r="EA169" s="6">
        <f>SUM(EA158, -EA165,)</f>
        <v>0</v>
      </c>
      <c r="EB169" s="6">
        <f>SUM(EB158, -EB165,)</f>
        <v>0</v>
      </c>
      <c r="EC169" s="6">
        <f t="shared" ref="EC169:EI169" si="390">SUM(EC158, -EC165)</f>
        <v>0</v>
      </c>
      <c r="ED169" s="6">
        <f t="shared" si="390"/>
        <v>0</v>
      </c>
      <c r="EE169" s="6">
        <f t="shared" si="390"/>
        <v>0</v>
      </c>
      <c r="EF169" s="6">
        <f t="shared" si="390"/>
        <v>0</v>
      </c>
      <c r="EG169" s="6">
        <f t="shared" si="390"/>
        <v>0</v>
      </c>
      <c r="EH169" s="6">
        <f t="shared" si="390"/>
        <v>0</v>
      </c>
      <c r="EI169" s="6">
        <f t="shared" si="390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391">SUM(EM158, -EM165)</f>
        <v>0</v>
      </c>
      <c r="EN169" s="6">
        <f t="shared" si="391"/>
        <v>0</v>
      </c>
      <c r="EO169" s="6">
        <f t="shared" si="391"/>
        <v>0</v>
      </c>
      <c r="EP169" s="6">
        <f t="shared" si="391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392">SUM(ES158, -ES165)</f>
        <v>0</v>
      </c>
      <c r="ET169" s="6">
        <f t="shared" si="392"/>
        <v>0</v>
      </c>
      <c r="EU169" s="6">
        <f t="shared" si="392"/>
        <v>0</v>
      </c>
      <c r="EV169" s="6">
        <f t="shared" si="392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393">SUM(EY158, -EY165)</f>
        <v>0</v>
      </c>
      <c r="EZ169" s="6">
        <f t="shared" si="393"/>
        <v>0</v>
      </c>
      <c r="FA169" s="6">
        <f t="shared" si="393"/>
        <v>0</v>
      </c>
      <c r="FB169" s="6">
        <f t="shared" si="393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394">SUM(FE158, -FE165)</f>
        <v>0</v>
      </c>
      <c r="FF169" s="6">
        <f t="shared" si="394"/>
        <v>0</v>
      </c>
      <c r="FG169" s="6">
        <f t="shared" si="394"/>
        <v>0</v>
      </c>
      <c r="FH169" s="6">
        <f t="shared" si="394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395">SUM(FK158, -FK165)</f>
        <v>0</v>
      </c>
      <c r="FL169" s="6">
        <f t="shared" si="395"/>
        <v>0</v>
      </c>
      <c r="FM169" s="6">
        <f t="shared" si="395"/>
        <v>0</v>
      </c>
      <c r="FN169" s="6">
        <f t="shared" si="395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396">SUM(FQ158, -FQ165)</f>
        <v>0</v>
      </c>
      <c r="FR169" s="6">
        <f t="shared" si="396"/>
        <v>0</v>
      </c>
      <c r="FS169" s="6">
        <f t="shared" si="396"/>
        <v>0</v>
      </c>
      <c r="FT169" s="6">
        <f t="shared" si="396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397">SUM(FW158, -FW165)</f>
        <v>0</v>
      </c>
      <c r="FX169" s="6">
        <f t="shared" si="397"/>
        <v>0</v>
      </c>
      <c r="FY169" s="6">
        <f t="shared" si="397"/>
        <v>0</v>
      </c>
      <c r="FZ169" s="6">
        <f t="shared" si="397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398">SUM(GC158, -GC165)</f>
        <v>0</v>
      </c>
      <c r="GD169" s="6">
        <f t="shared" si="398"/>
        <v>0</v>
      </c>
      <c r="GE169" s="6">
        <f t="shared" si="398"/>
        <v>0</v>
      </c>
      <c r="GF169" s="6">
        <f t="shared" si="398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399">SUM(GI158, -GI165)</f>
        <v>0</v>
      </c>
      <c r="GJ169" s="6">
        <f t="shared" si="399"/>
        <v>0</v>
      </c>
      <c r="GK169" s="6">
        <f t="shared" si="399"/>
        <v>0</v>
      </c>
      <c r="GL169" s="6">
        <f t="shared" si="399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00">SUM(GO158, -GO165)</f>
        <v>0</v>
      </c>
      <c r="GP169" s="6">
        <f t="shared" si="400"/>
        <v>0</v>
      </c>
      <c r="GQ169" s="6">
        <f t="shared" si="400"/>
        <v>0</v>
      </c>
      <c r="GR169" s="6">
        <f t="shared" si="400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01">SUM(GU158, -GU165)</f>
        <v>0</v>
      </c>
      <c r="GV169" s="6">
        <f t="shared" si="401"/>
        <v>0</v>
      </c>
      <c r="GW169" s="6">
        <f t="shared" si="401"/>
        <v>0</v>
      </c>
      <c r="GX169" s="6">
        <f t="shared" si="401"/>
        <v>0</v>
      </c>
      <c r="GY169" s="6">
        <f t="shared" si="401"/>
        <v>0</v>
      </c>
      <c r="GZ169" s="6">
        <f t="shared" si="401"/>
        <v>0</v>
      </c>
      <c r="HA169" s="6">
        <f t="shared" si="401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55" t="s">
        <v>47</v>
      </c>
      <c r="DG170" s="120" t="s">
        <v>38</v>
      </c>
      <c r="DH170" s="181" t="s">
        <v>38</v>
      </c>
      <c r="DI170" s="162" t="s">
        <v>54</v>
      </c>
      <c r="DJ170" s="122" t="s">
        <v>84</v>
      </c>
      <c r="DK170" s="185" t="s">
        <v>57</v>
      </c>
      <c r="DL170" s="123" t="s">
        <v>48</v>
      </c>
      <c r="DM170" s="122" t="s">
        <v>84</v>
      </c>
      <c r="DN170" s="340" t="s">
        <v>41</v>
      </c>
      <c r="DO170" s="348"/>
      <c r="DP170" s="189" t="s">
        <v>51</v>
      </c>
      <c r="DQ170" s="187" t="s">
        <v>64</v>
      </c>
      <c r="DR170" s="165" t="s">
        <v>44</v>
      </c>
      <c r="DS170" s="122" t="s">
        <v>57</v>
      </c>
      <c r="DT170" s="178" t="s">
        <v>70</v>
      </c>
      <c r="DU170" s="143" t="s">
        <v>70</v>
      </c>
      <c r="DV170" s="120" t="s">
        <v>40</v>
      </c>
      <c r="DW170" s="181" t="s">
        <v>40</v>
      </c>
      <c r="DX170" s="123" t="s">
        <v>47</v>
      </c>
      <c r="DY170" s="189" t="s">
        <v>44</v>
      </c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47">
        <f>SUM(DF139, -DF142)</f>
        <v>6.1799999999999994E-2</v>
      </c>
      <c r="DG171" s="119">
        <f>SUM(DG136, -DG141)</f>
        <v>5.9900000000000002E-2</v>
      </c>
      <c r="DH171" s="179">
        <f>SUM(DH136, -DH140)</f>
        <v>6.2100000000000002E-2</v>
      </c>
      <c r="DI171" s="149">
        <f>SUM(DI137, -DI141)</f>
        <v>9.4399999999999998E-2</v>
      </c>
      <c r="DJ171" s="117">
        <f>SUM(DJ140, -DJ143)</f>
        <v>0.109</v>
      </c>
      <c r="DK171" s="177">
        <f>SUM(DK139, -DK142)</f>
        <v>8.6800000000000002E-2</v>
      </c>
      <c r="DL171" s="121">
        <f>SUM(DL138, -DL141)</f>
        <v>9.8900000000000002E-2</v>
      </c>
      <c r="DM171" s="117">
        <f>SUM(DM140, -DM142)</f>
        <v>9.5100000000000004E-2</v>
      </c>
      <c r="DN171" s="333">
        <f>SUM(DN136, -DN141)</f>
        <v>7.6100000000000001E-2</v>
      </c>
      <c r="DO171" s="349">
        <f>SUM(DO158, -DO164)</f>
        <v>0</v>
      </c>
      <c r="DP171" s="121">
        <f>SUM(DP136, -DP141)</f>
        <v>7.1400000000000005E-2</v>
      </c>
      <c r="DQ171" s="180">
        <f>SUM(DQ138, -DQ142)</f>
        <v>7.1099999999999997E-2</v>
      </c>
      <c r="DR171" s="147">
        <f>SUM(DR136, -DR139)</f>
        <v>8.5199999999999998E-2</v>
      </c>
      <c r="DS171" s="117">
        <f>SUM(DS140, -DS143)</f>
        <v>0.1003</v>
      </c>
      <c r="DT171" s="180">
        <f>SUM(DT140, -DT143)</f>
        <v>0.1057</v>
      </c>
      <c r="DU171" s="147">
        <f>SUM(DU140, -DU143)</f>
        <v>9.3800000000000008E-2</v>
      </c>
      <c r="DV171" s="121">
        <f>SUM(DV137, -DV142)</f>
        <v>0.1137</v>
      </c>
      <c r="DW171" s="180">
        <f>SUM(DW137, -DW142)</f>
        <v>0.12890000000000001</v>
      </c>
      <c r="DX171" s="121">
        <f>SUM(DX138, -DX142)</f>
        <v>0.1258</v>
      </c>
      <c r="DY171" s="121">
        <f>SUM(DY136, -DY137)</f>
        <v>0.12910000000000002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65" t="s">
        <v>51</v>
      </c>
      <c r="DG172" s="169" t="s">
        <v>64</v>
      </c>
      <c r="DH172" s="184" t="s">
        <v>47</v>
      </c>
      <c r="DI172" s="157" t="s">
        <v>57</v>
      </c>
      <c r="DJ172" s="122" t="s">
        <v>57</v>
      </c>
      <c r="DK172" s="178" t="s">
        <v>70</v>
      </c>
      <c r="DL172" s="118" t="s">
        <v>70</v>
      </c>
      <c r="DM172" s="261" t="s">
        <v>54</v>
      </c>
      <c r="DN172" s="336" t="s">
        <v>67</v>
      </c>
      <c r="DO172" s="348"/>
      <c r="DP172" s="123" t="s">
        <v>47</v>
      </c>
      <c r="DQ172" s="200" t="s">
        <v>55</v>
      </c>
      <c r="DR172" s="162" t="s">
        <v>54</v>
      </c>
      <c r="DS172" s="118" t="s">
        <v>70</v>
      </c>
      <c r="DT172" s="185" t="s">
        <v>57</v>
      </c>
      <c r="DU172" s="159" t="s">
        <v>40</v>
      </c>
      <c r="DV172" s="123" t="s">
        <v>47</v>
      </c>
      <c r="DW172" s="184" t="s">
        <v>47</v>
      </c>
      <c r="DX172" s="122" t="s">
        <v>57</v>
      </c>
      <c r="DY172" s="118" t="s">
        <v>70</v>
      </c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47">
        <f>SUM(DF137, -DF141)</f>
        <v>5.8300000000000005E-2</v>
      </c>
      <c r="DG173" s="121">
        <f>SUM(DG140, -DG142)</f>
        <v>5.7599999999999998E-2</v>
      </c>
      <c r="DH173" s="180">
        <f>SUM(DH139, -DH142)</f>
        <v>5.9200000000000003E-2</v>
      </c>
      <c r="DI173" s="145">
        <f>SUM(DI140, -DI142)</f>
        <v>9.3299999999999994E-2</v>
      </c>
      <c r="DJ173" s="117">
        <f>SUM(DJ140, -DJ142)</f>
        <v>9.3599999999999989E-2</v>
      </c>
      <c r="DK173" s="180">
        <f>SUM(DK140, -DK142)</f>
        <v>8.5999999999999993E-2</v>
      </c>
      <c r="DL173" s="121">
        <f>SUM(DL139, -DL142)</f>
        <v>9.6200000000000008E-2</v>
      </c>
      <c r="DM173" s="119">
        <f>SUM(DM137, -DM141)</f>
        <v>7.46E-2</v>
      </c>
      <c r="DN173" s="339">
        <f>SUM(DN141, -DN143)</f>
        <v>7.4099999999999999E-2</v>
      </c>
      <c r="DO173" s="349">
        <f>SUM(DO158, -DO163)</f>
        <v>0</v>
      </c>
      <c r="DP173" s="121">
        <f>SUM(DP140, -DP142)</f>
        <v>6.6400000000000001E-2</v>
      </c>
      <c r="DQ173" s="179">
        <f>SUM(DQ136, -DQ140)</f>
        <v>7.010000000000001E-2</v>
      </c>
      <c r="DR173" s="149">
        <f>SUM(DR136, -DR138)</f>
        <v>8.3899999999999988E-2</v>
      </c>
      <c r="DS173" s="121">
        <f>SUM(DS141, -DS143)</f>
        <v>9.8099999999999993E-2</v>
      </c>
      <c r="DT173" s="177">
        <f>SUM(DT141, -DT143)</f>
        <v>8.5099999999999995E-2</v>
      </c>
      <c r="DU173" s="147">
        <f>SUM(DU137, -DU142)</f>
        <v>8.1499999999999989E-2</v>
      </c>
      <c r="DV173" s="121">
        <f>SUM(DV138, -DV142)</f>
        <v>0.10630000000000001</v>
      </c>
      <c r="DW173" s="180">
        <f>SUM(DW138, -DW142)</f>
        <v>0.1101</v>
      </c>
      <c r="DX173" s="117">
        <f>SUM(DX139, -DX143)</f>
        <v>0.1232</v>
      </c>
      <c r="DY173" s="121">
        <f>SUM(DY140, -DY143)</f>
        <v>0.12760000000000002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64" t="s">
        <v>63</v>
      </c>
      <c r="DG174" s="120" t="s">
        <v>41</v>
      </c>
      <c r="DH174" s="264" t="s">
        <v>54</v>
      </c>
      <c r="DI174" s="159" t="s">
        <v>38</v>
      </c>
      <c r="DJ174" s="118" t="s">
        <v>68</v>
      </c>
      <c r="DK174" s="184" t="s">
        <v>48</v>
      </c>
      <c r="DL174" s="122" t="s">
        <v>57</v>
      </c>
      <c r="DM174" s="120" t="s">
        <v>38</v>
      </c>
      <c r="DN174" s="336" t="s">
        <v>64</v>
      </c>
      <c r="DO174" s="348"/>
      <c r="DP174" s="124" t="s">
        <v>63</v>
      </c>
      <c r="DQ174" s="184" t="s">
        <v>47</v>
      </c>
      <c r="DR174" s="201" t="s">
        <v>64</v>
      </c>
      <c r="DS174" s="123" t="s">
        <v>47</v>
      </c>
      <c r="DT174" s="181" t="s">
        <v>40</v>
      </c>
      <c r="DU174" s="157" t="s">
        <v>57</v>
      </c>
      <c r="DV174" s="122" t="s">
        <v>57</v>
      </c>
      <c r="DW174" s="187" t="s">
        <v>67</v>
      </c>
      <c r="DX174" s="118" t="s">
        <v>70</v>
      </c>
      <c r="DY174" s="120" t="s">
        <v>40</v>
      </c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45">
        <f>SUM(DF142, -DF143)</f>
        <v>5.7600000000000005E-2</v>
      </c>
      <c r="DG175" s="121">
        <f>SUM(DG136, -DG140)</f>
        <v>5.3800000000000001E-2</v>
      </c>
      <c r="DH175" s="179">
        <f>SUM(DH137, -DH141)</f>
        <v>5.7800000000000004E-2</v>
      </c>
      <c r="DI175" s="149">
        <f>SUM(DI136, -DI140)</f>
        <v>6.6600000000000006E-2</v>
      </c>
      <c r="DJ175" s="117">
        <f>SUM(DJ138, -DJ141)</f>
        <v>7.7899999999999997E-2</v>
      </c>
      <c r="DK175" s="180">
        <f>SUM(DK138, -DK141)</f>
        <v>7.6600000000000001E-2</v>
      </c>
      <c r="DL175" s="117">
        <f>SUM(DL140, -DL142)</f>
        <v>9.35E-2</v>
      </c>
      <c r="DM175" s="119">
        <f>SUM(DM136, -DM140)</f>
        <v>7.0400000000000004E-2</v>
      </c>
      <c r="DN175" s="333">
        <f>SUM(DN141, -DN142)</f>
        <v>7.2800000000000004E-2</v>
      </c>
      <c r="DO175" s="349">
        <f>SUM(DO164, -DO171,)</f>
        <v>0</v>
      </c>
      <c r="DP175" s="117">
        <f>SUM(DP142, -DP143)</f>
        <v>5.9500000000000004E-2</v>
      </c>
      <c r="DQ175" s="180">
        <f>SUM(DQ139, -DQ142)</f>
        <v>6.7799999999999999E-2</v>
      </c>
      <c r="DR175" s="147">
        <f>SUM(DR138, -DR142)</f>
        <v>8.1299999999999997E-2</v>
      </c>
      <c r="DS175" s="121">
        <f>SUM(DS138, -DS142)</f>
        <v>9.4100000000000003E-2</v>
      </c>
      <c r="DT175" s="180">
        <f>SUM(DT137, -DT142)</f>
        <v>7.9500000000000001E-2</v>
      </c>
      <c r="DU175" s="145">
        <f>SUM(DU141, -DU143)</f>
        <v>7.640000000000001E-2</v>
      </c>
      <c r="DV175" s="117">
        <f>SUM(DV140, -DV143)</f>
        <v>0.10439999999999999</v>
      </c>
      <c r="DW175" s="188">
        <f>SUM(DW140, -DW143)</f>
        <v>0.10730000000000001</v>
      </c>
      <c r="DX175" s="121">
        <f>SUM(DX140, -DX143)</f>
        <v>0.1221</v>
      </c>
      <c r="DY175" s="121">
        <f>SUM(DY138, -DY142)</f>
        <v>0.12570000000000001</v>
      </c>
      <c r="DZ175" s="6">
        <f t="shared" ref="DW175:DZ175" si="402">SUM(DZ164, -DZ171)</f>
        <v>0</v>
      </c>
      <c r="EA175" s="6">
        <f>SUM(EA164, -EA171,)</f>
        <v>0</v>
      </c>
      <c r="EB175" s="6">
        <f>SUM(EB164, -EB171,)</f>
        <v>0</v>
      </c>
      <c r="EC175" s="6">
        <f t="shared" ref="EC175:EI175" si="403">SUM(EC164, -EC171)</f>
        <v>0</v>
      </c>
      <c r="ED175" s="6">
        <f t="shared" si="403"/>
        <v>0</v>
      </c>
      <c r="EE175" s="6">
        <f t="shared" si="403"/>
        <v>0</v>
      </c>
      <c r="EF175" s="6">
        <f t="shared" si="403"/>
        <v>0</v>
      </c>
      <c r="EG175" s="6">
        <f t="shared" si="403"/>
        <v>0</v>
      </c>
      <c r="EH175" s="6">
        <f t="shared" si="403"/>
        <v>0</v>
      </c>
      <c r="EI175" s="6">
        <f t="shared" si="40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04">SUM(EM164, -EM171)</f>
        <v>0</v>
      </c>
      <c r="EN175" s="6">
        <f t="shared" si="404"/>
        <v>0</v>
      </c>
      <c r="EO175" s="6">
        <f t="shared" si="404"/>
        <v>0</v>
      </c>
      <c r="EP175" s="6">
        <f t="shared" si="40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05">SUM(ES164, -ES171)</f>
        <v>0</v>
      </c>
      <c r="ET175" s="6">
        <f t="shared" si="405"/>
        <v>0</v>
      </c>
      <c r="EU175" s="6">
        <f t="shared" si="405"/>
        <v>0</v>
      </c>
      <c r="EV175" s="6">
        <f t="shared" si="40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06">SUM(EY164, -EY171)</f>
        <v>0</v>
      </c>
      <c r="EZ175" s="6">
        <f t="shared" si="406"/>
        <v>0</v>
      </c>
      <c r="FA175" s="6">
        <f t="shared" si="406"/>
        <v>0</v>
      </c>
      <c r="FB175" s="6">
        <f t="shared" si="40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07">SUM(FE164, -FE171)</f>
        <v>0</v>
      </c>
      <c r="FF175" s="6">
        <f t="shared" si="407"/>
        <v>0</v>
      </c>
      <c r="FG175" s="6">
        <f t="shared" si="407"/>
        <v>0</v>
      </c>
      <c r="FH175" s="6">
        <f t="shared" si="40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08">SUM(FK164, -FK171)</f>
        <v>0</v>
      </c>
      <c r="FL175" s="6">
        <f t="shared" si="408"/>
        <v>0</v>
      </c>
      <c r="FM175" s="6">
        <f t="shared" si="408"/>
        <v>0</v>
      </c>
      <c r="FN175" s="6">
        <f t="shared" si="40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09">SUM(FQ164, -FQ171)</f>
        <v>0</v>
      </c>
      <c r="FR175" s="6">
        <f t="shared" si="409"/>
        <v>0</v>
      </c>
      <c r="FS175" s="6">
        <f t="shared" si="409"/>
        <v>0</v>
      </c>
      <c r="FT175" s="6">
        <f t="shared" si="40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10">SUM(FW164, -FW171)</f>
        <v>0</v>
      </c>
      <c r="FX175" s="6">
        <f t="shared" si="410"/>
        <v>0</v>
      </c>
      <c r="FY175" s="6">
        <f t="shared" si="410"/>
        <v>0</v>
      </c>
      <c r="FZ175" s="6">
        <f t="shared" si="41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11">SUM(GC164, -GC171)</f>
        <v>0</v>
      </c>
      <c r="GD175" s="6">
        <f t="shared" si="411"/>
        <v>0</v>
      </c>
      <c r="GE175" s="6">
        <f t="shared" si="411"/>
        <v>0</v>
      </c>
      <c r="GF175" s="6">
        <f t="shared" si="41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12">SUM(GI164, -GI171)</f>
        <v>0</v>
      </c>
      <c r="GJ175" s="6">
        <f t="shared" si="412"/>
        <v>0</v>
      </c>
      <c r="GK175" s="6">
        <f t="shared" si="412"/>
        <v>0</v>
      </c>
      <c r="GL175" s="6">
        <f t="shared" si="41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13">SUM(GO164, -GO171)</f>
        <v>0</v>
      </c>
      <c r="GP175" s="6">
        <f t="shared" si="413"/>
        <v>0</v>
      </c>
      <c r="GQ175" s="6">
        <f t="shared" si="413"/>
        <v>0</v>
      </c>
      <c r="GR175" s="6">
        <f t="shared" si="41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14">SUM(GU164, -GU171)</f>
        <v>0</v>
      </c>
      <c r="GV175" s="6">
        <f t="shared" si="414"/>
        <v>0</v>
      </c>
      <c r="GW175" s="6">
        <f t="shared" si="414"/>
        <v>0</v>
      </c>
      <c r="GX175" s="6">
        <f t="shared" si="414"/>
        <v>0</v>
      </c>
      <c r="GY175" s="6">
        <f t="shared" si="414"/>
        <v>0</v>
      </c>
      <c r="GZ175" s="6">
        <f t="shared" si="414"/>
        <v>0</v>
      </c>
      <c r="HA175" s="6">
        <f t="shared" si="41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59" t="s">
        <v>41</v>
      </c>
      <c r="DG176" s="122" t="s">
        <v>84</v>
      </c>
      <c r="DH176" s="183" t="s">
        <v>63</v>
      </c>
      <c r="DI176" s="143" t="s">
        <v>68</v>
      </c>
      <c r="DJ176" s="123" t="s">
        <v>48</v>
      </c>
      <c r="DK176" s="181" t="s">
        <v>42</v>
      </c>
      <c r="DL176" s="118" t="s">
        <v>68</v>
      </c>
      <c r="DM176" s="123" t="s">
        <v>48</v>
      </c>
      <c r="DN176" s="344" t="s">
        <v>54</v>
      </c>
      <c r="DO176" s="348"/>
      <c r="DP176" s="120" t="s">
        <v>38</v>
      </c>
      <c r="DQ176" s="181" t="s">
        <v>38</v>
      </c>
      <c r="DR176" s="155" t="s">
        <v>47</v>
      </c>
      <c r="DS176" s="169" t="s">
        <v>64</v>
      </c>
      <c r="DT176" s="184" t="s">
        <v>47</v>
      </c>
      <c r="DU176" s="155" t="s">
        <v>47</v>
      </c>
      <c r="DV176" s="169" t="s">
        <v>67</v>
      </c>
      <c r="DW176" s="185" t="s">
        <v>57</v>
      </c>
      <c r="DX176" s="122" t="s">
        <v>84</v>
      </c>
      <c r="DY176" s="122" t="s">
        <v>84</v>
      </c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47">
        <f>SUM(DF136, -DF140)</f>
        <v>5.6300000000000003E-2</v>
      </c>
      <c r="DG177" s="117">
        <f>SUM(DG141, -DG142)</f>
        <v>5.1499999999999997E-2</v>
      </c>
      <c r="DH177" s="177">
        <f>SUM(DH142, -DH143)</f>
        <v>5.5299999999999995E-2</v>
      </c>
      <c r="DI177" s="145">
        <f>SUM(DI138, -DI141)</f>
        <v>6.3899999999999998E-2</v>
      </c>
      <c r="DJ177" s="121">
        <f>SUM(DJ139, -DJ141)</f>
        <v>7.5500000000000012E-2</v>
      </c>
      <c r="DK177" s="180">
        <f>SUM(DK136, -DK140)</f>
        <v>6.7799999999999999E-2</v>
      </c>
      <c r="DL177" s="117">
        <f>SUM(DL139, -DL141)</f>
        <v>7.8799999999999995E-2</v>
      </c>
      <c r="DM177" s="121">
        <f>SUM(DM138, -DM141)</f>
        <v>6.9200000000000012E-2</v>
      </c>
      <c r="DN177" s="341">
        <f>SUM(DN137, -DN141)</f>
        <v>6.5600000000000006E-2</v>
      </c>
      <c r="DO177" s="349">
        <f>SUM(DO164, -DO170)</f>
        <v>0</v>
      </c>
      <c r="DP177" s="119">
        <f>SUM(DP137, -DP141)</f>
        <v>5.7699999999999994E-2</v>
      </c>
      <c r="DQ177" s="179">
        <f>SUM(DQ137, -DQ141)</f>
        <v>6.5699999999999995E-2</v>
      </c>
      <c r="DR177" s="147">
        <f>SUM(DR139, -DR142)</f>
        <v>0.08</v>
      </c>
      <c r="DS177" s="121">
        <f>SUM(DS139, -DS142)</f>
        <v>8.5800000000000001E-2</v>
      </c>
      <c r="DT177" s="180">
        <f>SUM(DT138, -DT142)</f>
        <v>7.1099999999999997E-2</v>
      </c>
      <c r="DU177" s="147">
        <f>SUM(DU138, -DU142)</f>
        <v>6.93E-2</v>
      </c>
      <c r="DV177" s="209">
        <f>SUM(DV141, -DV143)</f>
        <v>9.3299999999999994E-2</v>
      </c>
      <c r="DW177" s="177">
        <f>SUM(DW141, -DW143)</f>
        <v>0.1052</v>
      </c>
      <c r="DX177" s="117">
        <f>SUM(DX139, -DX142)</f>
        <v>9.3799999999999994E-2</v>
      </c>
      <c r="DY177" s="117">
        <f>SUM(DY139, -DY142)</f>
        <v>0.11990000000000001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201" t="s">
        <v>64</v>
      </c>
      <c r="DG178" s="124" t="s">
        <v>63</v>
      </c>
      <c r="DH178" s="200" t="s">
        <v>51</v>
      </c>
      <c r="DI178" s="155" t="s">
        <v>48</v>
      </c>
      <c r="DJ178" s="189" t="s">
        <v>51</v>
      </c>
      <c r="DK178" s="181" t="s">
        <v>38</v>
      </c>
      <c r="DL178" s="122" t="s">
        <v>59</v>
      </c>
      <c r="DM178" s="118" t="s">
        <v>68</v>
      </c>
      <c r="DN178" s="340" t="s">
        <v>38</v>
      </c>
      <c r="DO178" s="348"/>
      <c r="DP178" s="189" t="s">
        <v>44</v>
      </c>
      <c r="DQ178" s="181" t="s">
        <v>42</v>
      </c>
      <c r="DR178" s="159" t="s">
        <v>38</v>
      </c>
      <c r="DS178" s="189" t="s">
        <v>37</v>
      </c>
      <c r="DT178" s="183" t="s">
        <v>63</v>
      </c>
      <c r="DU178" s="201" t="s">
        <v>64</v>
      </c>
      <c r="DV178" s="118" t="s">
        <v>65</v>
      </c>
      <c r="DW178" s="178" t="s">
        <v>65</v>
      </c>
      <c r="DX178" s="118" t="s">
        <v>65</v>
      </c>
      <c r="DY178" s="123" t="s">
        <v>48</v>
      </c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47">
        <f>SUM(DF140, -DF142)</f>
        <v>5.0799999999999998E-2</v>
      </c>
      <c r="DG179" s="117">
        <f>SUM(DG142, -DG143)</f>
        <v>4.5699999999999998E-2</v>
      </c>
      <c r="DH179" s="180">
        <f>SUM(DH137, -DH140)</f>
        <v>5.1900000000000002E-2</v>
      </c>
      <c r="DI179" s="147">
        <f>SUM(DI139, -DI141)</f>
        <v>6.0199999999999997E-2</v>
      </c>
      <c r="DJ179" s="121">
        <f>SUM(DJ136, -DJ140)</f>
        <v>6.9600000000000009E-2</v>
      </c>
      <c r="DK179" s="179">
        <f>SUM(DK136, -DK139)</f>
        <v>6.7000000000000004E-2</v>
      </c>
      <c r="DL179" s="116">
        <f>SUM(DL140, -DL141)</f>
        <v>7.6100000000000001E-2</v>
      </c>
      <c r="DM179" s="117">
        <f>SUM(DM139, -DM141)</f>
        <v>6.3100000000000003E-2</v>
      </c>
      <c r="DN179" s="341">
        <f>SUM(DN136, -DN140)</f>
        <v>6.3399999999999998E-2</v>
      </c>
      <c r="DO179" s="349">
        <f>SUM(DO164, -DO169)</f>
        <v>0</v>
      </c>
      <c r="DP179" s="121">
        <f>SUM(DP136, -DP140)</f>
        <v>4.4900000000000002E-2</v>
      </c>
      <c r="DQ179" s="180">
        <f>SUM(DQ137, -DQ140)</f>
        <v>5.1499999999999997E-2</v>
      </c>
      <c r="DR179" s="149">
        <f>SUM(DR137, -DR141)</f>
        <v>6.54E-2</v>
      </c>
      <c r="DS179" s="121">
        <f>SUM(DS136, -DS137)</f>
        <v>8.3500000000000019E-2</v>
      </c>
      <c r="DT179" s="177">
        <f>SUM(DT142, -DT143)</f>
        <v>6.6700000000000009E-2</v>
      </c>
      <c r="DU179" s="147">
        <f>SUM(DU139, -DU142)</f>
        <v>6.4799999999999996E-2</v>
      </c>
      <c r="DV179" s="121">
        <f>SUM(DV139, -DV142)</f>
        <v>8.6900000000000005E-2</v>
      </c>
      <c r="DW179" s="180">
        <f>SUM(DW139, -DW142)</f>
        <v>9.8299999999999998E-2</v>
      </c>
      <c r="DX179" s="121">
        <f>SUM(DX140, -DX142)</f>
        <v>9.2699999999999991E-2</v>
      </c>
      <c r="DY179" s="121">
        <f>SUM(DY137, -DY141)</f>
        <v>8.9799999999999991E-2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162" t="s">
        <v>54</v>
      </c>
      <c r="DG180" s="120" t="s">
        <v>36</v>
      </c>
      <c r="DH180" s="181" t="s">
        <v>36</v>
      </c>
      <c r="DI180" s="201" t="s">
        <v>64</v>
      </c>
      <c r="DJ180" s="120" t="s">
        <v>38</v>
      </c>
      <c r="DK180" s="187" t="s">
        <v>64</v>
      </c>
      <c r="DL180" s="120" t="s">
        <v>38</v>
      </c>
      <c r="DM180" s="120" t="s">
        <v>42</v>
      </c>
      <c r="DN180" s="332" t="s">
        <v>68</v>
      </c>
      <c r="DO180" s="348"/>
      <c r="DP180" s="122" t="s">
        <v>84</v>
      </c>
      <c r="DQ180" s="200" t="s">
        <v>44</v>
      </c>
      <c r="DR180" s="159" t="s">
        <v>42</v>
      </c>
      <c r="DS180" s="120" t="s">
        <v>42</v>
      </c>
      <c r="DT180" s="181" t="s">
        <v>38</v>
      </c>
      <c r="DU180" s="159" t="s">
        <v>38</v>
      </c>
      <c r="DV180" s="122" t="s">
        <v>84</v>
      </c>
      <c r="DW180" s="181" t="s">
        <v>38</v>
      </c>
      <c r="DX180" s="169" t="s">
        <v>67</v>
      </c>
      <c r="DY180" s="169" t="s">
        <v>67</v>
      </c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49">
        <f>SUM(DF137, -DF140)</f>
        <v>5.0200000000000002E-2</v>
      </c>
      <c r="DG181" s="117">
        <f>SUM(DG136, -DG139)</f>
        <v>4.53E-2</v>
      </c>
      <c r="DH181" s="177">
        <f>SUM(DH136, -DH139)</f>
        <v>4.9700000000000001E-2</v>
      </c>
      <c r="DI181" s="147">
        <f>SUM(DI141, -DI143)</f>
        <v>5.1299999999999998E-2</v>
      </c>
      <c r="DJ181" s="119">
        <f>SUM(DJ137, -DJ140)</f>
        <v>6.1199999999999997E-2</v>
      </c>
      <c r="DK181" s="180">
        <f>SUM(DK141, -DK143)</f>
        <v>6.1600000000000002E-2</v>
      </c>
      <c r="DL181" s="119">
        <f>SUM(DL136, -DL140)</f>
        <v>6.3899999999999998E-2</v>
      </c>
      <c r="DM181" s="121">
        <f>SUM(DM136, -DM139)</f>
        <v>5.9500000000000004E-2</v>
      </c>
      <c r="DN181" s="338">
        <f>SUM(DN138, -DN141)</f>
        <v>5.7799999999999997E-2</v>
      </c>
      <c r="DO181" s="349">
        <f>SUM(DO170, -DO177,)</f>
        <v>0</v>
      </c>
      <c r="DP181" s="117">
        <f>SUM(DP141, -DP142)</f>
        <v>3.9900000000000005E-2</v>
      </c>
      <c r="DQ181" s="180">
        <f>SUM(DQ136, -DQ139)</f>
        <v>5.1300000000000005E-2</v>
      </c>
      <c r="DR181" s="147">
        <f>SUM(DR137, -DR140)</f>
        <v>6.2400000000000004E-2</v>
      </c>
      <c r="DS181" s="121">
        <f>SUM(DS137, -DS141)</f>
        <v>6.9699999999999998E-2</v>
      </c>
      <c r="DT181" s="179">
        <f>SUM(DT137, -DT141)</f>
        <v>6.1100000000000002E-2</v>
      </c>
      <c r="DU181" s="149">
        <f>SUM(DU137, -DU141)</f>
        <v>5.7200000000000001E-2</v>
      </c>
      <c r="DV181" s="117">
        <f>SUM(DV140, -DV142)</f>
        <v>7.4499999999999997E-2</v>
      </c>
      <c r="DW181" s="179">
        <f>SUM(DW137, -DW141)</f>
        <v>7.2300000000000003E-2</v>
      </c>
      <c r="DX181" s="209">
        <f>SUM(DX141, -DX143)</f>
        <v>8.72E-2</v>
      </c>
      <c r="DY181" s="209">
        <f>SUM(DY141, -DY143)</f>
        <v>8.8900000000000007E-2</v>
      </c>
      <c r="DZ181" s="6">
        <f t="shared" ref="DW181:DZ181" si="415">SUM(DZ170, -DZ177)</f>
        <v>0</v>
      </c>
      <c r="EA181" s="6">
        <f>SUM(EA170, -EA177,)</f>
        <v>0</v>
      </c>
      <c r="EB181" s="6">
        <f>SUM(EB170, -EB177,)</f>
        <v>0</v>
      </c>
      <c r="EC181" s="6">
        <f t="shared" ref="EC181:EI181" si="416">SUM(EC170, -EC177)</f>
        <v>0</v>
      </c>
      <c r="ED181" s="6">
        <f t="shared" si="416"/>
        <v>0</v>
      </c>
      <c r="EE181" s="6">
        <f t="shared" si="416"/>
        <v>0</v>
      </c>
      <c r="EF181" s="6">
        <f t="shared" si="416"/>
        <v>0</v>
      </c>
      <c r="EG181" s="6">
        <f t="shared" si="416"/>
        <v>0</v>
      </c>
      <c r="EH181" s="6">
        <f t="shared" si="416"/>
        <v>0</v>
      </c>
      <c r="EI181" s="6">
        <f t="shared" si="416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17">SUM(EM170, -EM177)</f>
        <v>0</v>
      </c>
      <c r="EN181" s="6">
        <f t="shared" si="417"/>
        <v>0</v>
      </c>
      <c r="EO181" s="6">
        <f t="shared" si="417"/>
        <v>0</v>
      </c>
      <c r="EP181" s="6">
        <f t="shared" si="417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18">SUM(ES170, -ES177)</f>
        <v>0</v>
      </c>
      <c r="ET181" s="6">
        <f t="shared" si="418"/>
        <v>0</v>
      </c>
      <c r="EU181" s="6">
        <f t="shared" si="418"/>
        <v>0</v>
      </c>
      <c r="EV181" s="6">
        <f t="shared" si="418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19">SUM(EY170, -EY177)</f>
        <v>0</v>
      </c>
      <c r="EZ181" s="6">
        <f t="shared" si="419"/>
        <v>0</v>
      </c>
      <c r="FA181" s="6">
        <f t="shared" si="419"/>
        <v>0</v>
      </c>
      <c r="FB181" s="6">
        <f t="shared" si="419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20">SUM(FE170, -FE177)</f>
        <v>0</v>
      </c>
      <c r="FF181" s="6">
        <f t="shared" si="420"/>
        <v>0</v>
      </c>
      <c r="FG181" s="6">
        <f t="shared" si="420"/>
        <v>0</v>
      </c>
      <c r="FH181" s="6">
        <f t="shared" si="420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21">SUM(FK170, -FK177)</f>
        <v>0</v>
      </c>
      <c r="FL181" s="6">
        <f t="shared" si="421"/>
        <v>0</v>
      </c>
      <c r="FM181" s="6">
        <f t="shared" si="421"/>
        <v>0</v>
      </c>
      <c r="FN181" s="6">
        <f t="shared" si="421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22">SUM(FQ170, -FQ177)</f>
        <v>0</v>
      </c>
      <c r="FR181" s="6">
        <f t="shared" si="422"/>
        <v>0</v>
      </c>
      <c r="FS181" s="6">
        <f t="shared" si="422"/>
        <v>0</v>
      </c>
      <c r="FT181" s="6">
        <f t="shared" si="422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23">SUM(FW170, -FW177)</f>
        <v>0</v>
      </c>
      <c r="FX181" s="6">
        <f t="shared" si="423"/>
        <v>0</v>
      </c>
      <c r="FY181" s="6">
        <f t="shared" si="423"/>
        <v>0</v>
      </c>
      <c r="FZ181" s="6">
        <f t="shared" si="423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24">SUM(GC170, -GC177)</f>
        <v>0</v>
      </c>
      <c r="GD181" s="6">
        <f t="shared" si="424"/>
        <v>0</v>
      </c>
      <c r="GE181" s="6">
        <f t="shared" si="424"/>
        <v>0</v>
      </c>
      <c r="GF181" s="6">
        <f t="shared" si="424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25">SUM(GI170, -GI177)</f>
        <v>0</v>
      </c>
      <c r="GJ181" s="6">
        <f t="shared" si="425"/>
        <v>0</v>
      </c>
      <c r="GK181" s="6">
        <f t="shared" si="425"/>
        <v>0</v>
      </c>
      <c r="GL181" s="6">
        <f t="shared" si="425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26">SUM(GO170, -GO177)</f>
        <v>0</v>
      </c>
      <c r="GP181" s="6">
        <f t="shared" si="426"/>
        <v>0</v>
      </c>
      <c r="GQ181" s="6">
        <f t="shared" si="426"/>
        <v>0</v>
      </c>
      <c r="GR181" s="6">
        <f t="shared" si="426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27">SUM(GU170, -GU177)</f>
        <v>0</v>
      </c>
      <c r="GV181" s="6">
        <f t="shared" si="427"/>
        <v>0</v>
      </c>
      <c r="GW181" s="6">
        <f t="shared" si="427"/>
        <v>0</v>
      </c>
      <c r="GX181" s="6">
        <f t="shared" si="427"/>
        <v>0</v>
      </c>
      <c r="GY181" s="6">
        <f t="shared" si="427"/>
        <v>0</v>
      </c>
      <c r="GZ181" s="6">
        <f t="shared" si="427"/>
        <v>0</v>
      </c>
      <c r="HA181" s="6">
        <f t="shared" si="427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59" t="s">
        <v>36</v>
      </c>
      <c r="DG182" s="189" t="s">
        <v>51</v>
      </c>
      <c r="DH182" s="185" t="s">
        <v>84</v>
      </c>
      <c r="DI182" s="165" t="s">
        <v>51</v>
      </c>
      <c r="DJ182" s="169" t="s">
        <v>64</v>
      </c>
      <c r="DK182" s="185" t="s">
        <v>59</v>
      </c>
      <c r="DL182" s="120" t="s">
        <v>42</v>
      </c>
      <c r="DM182" s="120" t="s">
        <v>36</v>
      </c>
      <c r="DN182" s="334" t="s">
        <v>51</v>
      </c>
      <c r="DO182" s="348"/>
      <c r="DP182" s="118" t="s">
        <v>60</v>
      </c>
      <c r="DQ182" s="178" t="s">
        <v>65</v>
      </c>
      <c r="DR182" s="165" t="s">
        <v>37</v>
      </c>
      <c r="DS182" s="120" t="s">
        <v>38</v>
      </c>
      <c r="DT182" s="187" t="s">
        <v>64</v>
      </c>
      <c r="DU182" s="164" t="s">
        <v>63</v>
      </c>
      <c r="DV182" s="169" t="s">
        <v>64</v>
      </c>
      <c r="DW182" s="181" t="s">
        <v>41</v>
      </c>
      <c r="DX182" s="120" t="s">
        <v>41</v>
      </c>
      <c r="DY182" s="118" t="s">
        <v>65</v>
      </c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28">SUM(CD136, -CD137)</f>
        <v>5.4199999999999998E-2</v>
      </c>
      <c r="CE183" s="145">
        <f t="shared" si="428"/>
        <v>5.57E-2</v>
      </c>
      <c r="CF183" s="119">
        <f t="shared" si="428"/>
        <v>6.1299999999999993E-2</v>
      </c>
      <c r="CG183" s="179">
        <f t="shared" si="428"/>
        <v>6.88E-2</v>
      </c>
      <c r="CH183" s="149">
        <f t="shared" si="428"/>
        <v>6.6700000000000009E-2</v>
      </c>
      <c r="CI183" s="117">
        <f t="shared" si="428"/>
        <v>6.6099999999999992E-2</v>
      </c>
      <c r="CJ183" s="179">
        <f t="shared" si="428"/>
        <v>5.2999999999999999E-2</v>
      </c>
      <c r="CK183" s="149">
        <f t="shared" si="428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45">
        <f>SUM(DF136, -DF139)</f>
        <v>4.5300000000000007E-2</v>
      </c>
      <c r="DG183" s="121">
        <f>SUM(DG137, -DG141)</f>
        <v>4.4000000000000004E-2</v>
      </c>
      <c r="DH183" s="177">
        <f>SUM(DH140, -DH142)</f>
        <v>4.6800000000000001E-2</v>
      </c>
      <c r="DI183" s="147">
        <f>SUM(DI137, -DI140)</f>
        <v>5.11E-2</v>
      </c>
      <c r="DJ183" s="121">
        <f>SUM(DJ141, -DJ143)</f>
        <v>5.7800000000000004E-2</v>
      </c>
      <c r="DK183" s="176">
        <f>SUM(DK139, -DK141)</f>
        <v>6.1600000000000002E-2</v>
      </c>
      <c r="DL183" s="121">
        <f>SUM(DL136, -DL139)</f>
        <v>6.1199999999999991E-2</v>
      </c>
      <c r="DM183" s="117">
        <f>SUM(DM136, -DM138)</f>
        <v>5.3400000000000003E-2</v>
      </c>
      <c r="DN183" s="333">
        <f>SUM(DN137, -DN140)</f>
        <v>5.2900000000000003E-2</v>
      </c>
      <c r="DO183" s="349">
        <f>SUM(DO170, -DO176)</f>
        <v>0</v>
      </c>
      <c r="DP183" s="121">
        <f>SUM(DP138, -DP141)</f>
        <v>3.7899999999999996E-2</v>
      </c>
      <c r="DQ183" s="180">
        <f>SUM(DQ140, -DQ142)</f>
        <v>4.9000000000000002E-2</v>
      </c>
      <c r="DR183" s="147">
        <f>SUM(DR136, -DR137)</f>
        <v>5.319999999999999E-2</v>
      </c>
      <c r="DS183" s="119">
        <f>SUM(DS137, -DS140)</f>
        <v>6.7500000000000004E-2</v>
      </c>
      <c r="DT183" s="180">
        <f>SUM(DT139, -DT142)</f>
        <v>5.9199999999999996E-2</v>
      </c>
      <c r="DU183" s="145">
        <f>SUM(DU142, -DU143)</f>
        <v>5.2100000000000007E-2</v>
      </c>
      <c r="DV183" s="121">
        <f>SUM(DV141, -DV142)</f>
        <v>6.3399999999999998E-2</v>
      </c>
      <c r="DW183" s="180">
        <f>SUM(DW137, -DW140)</f>
        <v>7.0199999999999999E-2</v>
      </c>
      <c r="DX183" s="121">
        <f>SUM(DX137, -DX141)</f>
        <v>7.7000000000000013E-2</v>
      </c>
      <c r="DY183" s="121">
        <f>SUM(DY140, -DY142)</f>
        <v>8.7800000000000003E-2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59" t="s">
        <v>42</v>
      </c>
      <c r="DG184" s="120" t="s">
        <v>42</v>
      </c>
      <c r="DH184" s="187" t="s">
        <v>64</v>
      </c>
      <c r="DI184" s="201" t="s">
        <v>67</v>
      </c>
      <c r="DJ184" s="122" t="s">
        <v>59</v>
      </c>
      <c r="DK184" s="178" t="s">
        <v>68</v>
      </c>
      <c r="DL184" s="189" t="s">
        <v>51</v>
      </c>
      <c r="DM184" s="122" t="s">
        <v>59</v>
      </c>
      <c r="DN184" s="340" t="s">
        <v>36</v>
      </c>
      <c r="DO184" s="348"/>
      <c r="DP184" s="169" t="s">
        <v>59</v>
      </c>
      <c r="DQ184" s="264" t="s">
        <v>54</v>
      </c>
      <c r="DR184" s="164" t="s">
        <v>63</v>
      </c>
      <c r="DS184" s="122" t="s">
        <v>84</v>
      </c>
      <c r="DT184" s="184" t="s">
        <v>45</v>
      </c>
      <c r="DU184" s="155" t="s">
        <v>45</v>
      </c>
      <c r="DV184" s="120" t="s">
        <v>41</v>
      </c>
      <c r="DW184" s="187" t="s">
        <v>64</v>
      </c>
      <c r="DX184" s="123" t="s">
        <v>48</v>
      </c>
      <c r="DY184" s="120" t="s">
        <v>41</v>
      </c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29">SUM(CC137, -CC141)</f>
        <v>3.7400000000000003E-2</v>
      </c>
      <c r="CD185" s="180">
        <f t="shared" si="429"/>
        <v>3.95E-2</v>
      </c>
      <c r="CE185" s="147">
        <f t="shared" si="429"/>
        <v>3.9199999999999999E-2</v>
      </c>
      <c r="CF185" s="121">
        <f t="shared" si="429"/>
        <v>5.1799999999999999E-2</v>
      </c>
      <c r="CG185" s="180">
        <f t="shared" si="429"/>
        <v>4.3900000000000002E-2</v>
      </c>
      <c r="CH185" s="147">
        <f t="shared" si="429"/>
        <v>5.2000000000000005E-2</v>
      </c>
      <c r="CI185" s="121">
        <f t="shared" si="429"/>
        <v>4.9000000000000002E-2</v>
      </c>
      <c r="CJ185" s="180">
        <f t="shared" si="429"/>
        <v>3.6900000000000002E-2</v>
      </c>
      <c r="CK185" s="147">
        <f t="shared" si="429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47">
        <f>SUM(DF136, -DF138)</f>
        <v>4.3300000000000005E-2</v>
      </c>
      <c r="DG185" s="121">
        <f>SUM(DG136, -DG138)</f>
        <v>3.9E-2</v>
      </c>
      <c r="DH185" s="180">
        <f>SUM(DH141, -DH142)</f>
        <v>4.0899999999999999E-2</v>
      </c>
      <c r="DI185" s="167">
        <f>SUM(DI141, -DI142)</f>
        <v>0.05</v>
      </c>
      <c r="DJ185" s="116">
        <f>SUM(DJ140, -DJ141)</f>
        <v>5.1200000000000002E-2</v>
      </c>
      <c r="DK185" s="177">
        <f>SUM(DK140, -DK141)</f>
        <v>6.08E-2</v>
      </c>
      <c r="DL185" s="121">
        <f>SUM(DL137, -DL140)</f>
        <v>4.6200000000000005E-2</v>
      </c>
      <c r="DM185" s="116">
        <f>SUM(DM140, -DM141)</f>
        <v>5.2200000000000003E-2</v>
      </c>
      <c r="DN185" s="338">
        <f>SUM(DN136, -DN139)</f>
        <v>5.2600000000000001E-2</v>
      </c>
      <c r="DO185" s="349">
        <f>SUM(DO170, -DO175)</f>
        <v>0</v>
      </c>
      <c r="DP185" s="116">
        <f>SUM(DP139, -DP141)</f>
        <v>3.6199999999999996E-2</v>
      </c>
      <c r="DQ185" s="179">
        <f>SUM(DQ136, -DQ138)</f>
        <v>4.8000000000000001E-2</v>
      </c>
      <c r="DR185" s="145">
        <f>SUM(DR142, -DR143)</f>
        <v>5.2300000000000006E-2</v>
      </c>
      <c r="DS185" s="117">
        <f>SUM(DS140, -DS142)</f>
        <v>5.2500000000000005E-2</v>
      </c>
      <c r="DT185" s="188">
        <f>SUM(DT138, -DT141)</f>
        <v>5.2699999999999997E-2</v>
      </c>
      <c r="DU185" s="167">
        <f>SUM(DU138, -DU141)</f>
        <v>4.4999999999999998E-2</v>
      </c>
      <c r="DV185" s="121">
        <f>SUM(DV137, -DV141)</f>
        <v>5.0299999999999997E-2</v>
      </c>
      <c r="DW185" s="180">
        <f>SUM(DW140, -DW142)</f>
        <v>5.8700000000000002E-2</v>
      </c>
      <c r="DX185" s="121">
        <f>SUM(DX138, -DX141)</f>
        <v>6.8000000000000005E-2</v>
      </c>
      <c r="DY185" s="121">
        <f>SUM(DY138, -DY141)</f>
        <v>7.6600000000000001E-2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57" t="s">
        <v>84</v>
      </c>
      <c r="DG186" s="261" t="s">
        <v>54</v>
      </c>
      <c r="DH186" s="200" t="s">
        <v>44</v>
      </c>
      <c r="DI186" s="159" t="s">
        <v>36</v>
      </c>
      <c r="DJ186" s="189" t="s">
        <v>44</v>
      </c>
      <c r="DK186" s="181" t="s">
        <v>36</v>
      </c>
      <c r="DL186" s="189" t="s">
        <v>55</v>
      </c>
      <c r="DM186" s="120" t="s">
        <v>37</v>
      </c>
      <c r="DN186" s="332" t="s">
        <v>60</v>
      </c>
      <c r="DO186" s="348"/>
      <c r="DP186" s="261" t="s">
        <v>54</v>
      </c>
      <c r="DQ186" s="187" t="s">
        <v>59</v>
      </c>
      <c r="DR186" s="143" t="s">
        <v>65</v>
      </c>
      <c r="DS186" s="118" t="s">
        <v>65</v>
      </c>
      <c r="DT186" s="187" t="s">
        <v>59</v>
      </c>
      <c r="DU186" s="143" t="s">
        <v>65</v>
      </c>
      <c r="DV186" s="123" t="s">
        <v>48</v>
      </c>
      <c r="DW186" s="185" t="s">
        <v>84</v>
      </c>
      <c r="DX186" s="169" t="s">
        <v>64</v>
      </c>
      <c r="DY186" s="122" t="s">
        <v>59</v>
      </c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45">
        <f>SUM(DF141, -DF142)</f>
        <v>4.2699999999999995E-2</v>
      </c>
      <c r="DG187" s="119">
        <f>SUM(DG137, -DG140)</f>
        <v>3.7900000000000003E-2</v>
      </c>
      <c r="DH187" s="180">
        <f>SUM(DH137, -DH139)</f>
        <v>3.95E-2</v>
      </c>
      <c r="DI187" s="145">
        <f>SUM(DI136, -DI139)</f>
        <v>4.9700000000000001E-2</v>
      </c>
      <c r="DJ187" s="121">
        <f>SUM(DJ136, -DJ139)</f>
        <v>4.53E-2</v>
      </c>
      <c r="DK187" s="177">
        <f>SUM(DK136, -DK138)</f>
        <v>5.2000000000000005E-2</v>
      </c>
      <c r="DL187" s="119">
        <f>SUM(DL137, -DL139)</f>
        <v>4.3499999999999997E-2</v>
      </c>
      <c r="DM187" s="121">
        <f>SUM(DM136, -DM137)</f>
        <v>4.8000000000000001E-2</v>
      </c>
      <c r="DN187" s="333">
        <f>SUM(DN138, -DN140)</f>
        <v>4.5100000000000001E-2</v>
      </c>
      <c r="DO187" s="349">
        <f>SUM(DO176, -DO183,)</f>
        <v>0</v>
      </c>
      <c r="DP187" s="119">
        <f>SUM(DP136, -DP139)</f>
        <v>3.5200000000000002E-2</v>
      </c>
      <c r="DQ187" s="176">
        <f>SUM(DQ138, -DQ141)</f>
        <v>3.6299999999999999E-2</v>
      </c>
      <c r="DR187" s="147">
        <f>SUM(DR140, -DR142)</f>
        <v>4.9599999999999998E-2</v>
      </c>
      <c r="DS187" s="121">
        <f>SUM(DS141, -DS142)</f>
        <v>5.0299999999999997E-2</v>
      </c>
      <c r="DT187" s="176">
        <f>SUM(DT139, -DT141)</f>
        <v>4.0800000000000003E-2</v>
      </c>
      <c r="DU187" s="147">
        <f>SUM(DU140, -DU142)</f>
        <v>4.1700000000000001E-2</v>
      </c>
      <c r="DV187" s="121">
        <f>SUM(DV138, -DV141)</f>
        <v>4.2900000000000001E-2</v>
      </c>
      <c r="DW187" s="177">
        <f>SUM(DW141, -DW142)</f>
        <v>5.6599999999999998E-2</v>
      </c>
      <c r="DX187" s="121">
        <f>SUM(DX141, -DX142)</f>
        <v>5.779999999999999E-2</v>
      </c>
      <c r="DY187" s="116">
        <f>SUM(DY139, -DY141)</f>
        <v>7.0800000000000002E-2</v>
      </c>
      <c r="DZ187" s="6">
        <f t="shared" ref="DW187:DZ187" si="430">SUM(DZ176, -DZ183)</f>
        <v>0</v>
      </c>
      <c r="EA187" s="6">
        <f>SUM(EA176, -EA183,)</f>
        <v>0</v>
      </c>
      <c r="EB187" s="6">
        <f>SUM(EB176, -EB183,)</f>
        <v>0</v>
      </c>
      <c r="EC187" s="6">
        <f t="shared" ref="EC187:EI187" si="431">SUM(EC176, -EC183)</f>
        <v>0</v>
      </c>
      <c r="ED187" s="6">
        <f t="shared" si="431"/>
        <v>0</v>
      </c>
      <c r="EE187" s="6">
        <f t="shared" si="431"/>
        <v>0</v>
      </c>
      <c r="EF187" s="6">
        <f t="shared" si="431"/>
        <v>0</v>
      </c>
      <c r="EG187" s="6">
        <f t="shared" si="431"/>
        <v>0</v>
      </c>
      <c r="EH187" s="6">
        <f t="shared" si="431"/>
        <v>0</v>
      </c>
      <c r="EI187" s="6">
        <f t="shared" si="431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32">SUM(EM176, -EM183)</f>
        <v>0</v>
      </c>
      <c r="EN187" s="6">
        <f t="shared" si="432"/>
        <v>0</v>
      </c>
      <c r="EO187" s="6">
        <f t="shared" si="432"/>
        <v>0</v>
      </c>
      <c r="EP187" s="6">
        <f t="shared" si="432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33">SUM(ES176, -ES183)</f>
        <v>0</v>
      </c>
      <c r="ET187" s="6">
        <f t="shared" si="433"/>
        <v>0</v>
      </c>
      <c r="EU187" s="6">
        <f t="shared" si="433"/>
        <v>0</v>
      </c>
      <c r="EV187" s="6">
        <f t="shared" si="433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34">SUM(EY176, -EY183)</f>
        <v>0</v>
      </c>
      <c r="EZ187" s="6">
        <f t="shared" si="434"/>
        <v>0</v>
      </c>
      <c r="FA187" s="6">
        <f t="shared" si="434"/>
        <v>0</v>
      </c>
      <c r="FB187" s="6">
        <f t="shared" si="434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35">SUM(FE176, -FE183)</f>
        <v>0</v>
      </c>
      <c r="FF187" s="6">
        <f t="shared" si="435"/>
        <v>0</v>
      </c>
      <c r="FG187" s="6">
        <f t="shared" si="435"/>
        <v>0</v>
      </c>
      <c r="FH187" s="6">
        <f t="shared" si="435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36">SUM(FK176, -FK183)</f>
        <v>0</v>
      </c>
      <c r="FL187" s="6">
        <f t="shared" si="436"/>
        <v>0</v>
      </c>
      <c r="FM187" s="6">
        <f t="shared" si="436"/>
        <v>0</v>
      </c>
      <c r="FN187" s="6">
        <f t="shared" si="436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37">SUM(FQ176, -FQ183)</f>
        <v>0</v>
      </c>
      <c r="FR187" s="6">
        <f t="shared" si="437"/>
        <v>0</v>
      </c>
      <c r="FS187" s="6">
        <f t="shared" si="437"/>
        <v>0</v>
      </c>
      <c r="FT187" s="6">
        <f t="shared" si="437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38">SUM(FW176, -FW183)</f>
        <v>0</v>
      </c>
      <c r="FX187" s="6">
        <f t="shared" si="438"/>
        <v>0</v>
      </c>
      <c r="FY187" s="6">
        <f t="shared" si="438"/>
        <v>0</v>
      </c>
      <c r="FZ187" s="6">
        <f t="shared" si="438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39">SUM(GC176, -GC183)</f>
        <v>0</v>
      </c>
      <c r="GD187" s="6">
        <f t="shared" si="439"/>
        <v>0</v>
      </c>
      <c r="GE187" s="6">
        <f t="shared" si="439"/>
        <v>0</v>
      </c>
      <c r="GF187" s="6">
        <f t="shared" si="439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40">SUM(GI176, -GI183)</f>
        <v>0</v>
      </c>
      <c r="GJ187" s="6">
        <f t="shared" si="440"/>
        <v>0</v>
      </c>
      <c r="GK187" s="6">
        <f t="shared" si="440"/>
        <v>0</v>
      </c>
      <c r="GL187" s="6">
        <f t="shared" si="440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41">SUM(GO176, -GO183)</f>
        <v>0</v>
      </c>
      <c r="GP187" s="6">
        <f t="shared" si="441"/>
        <v>0</v>
      </c>
      <c r="GQ187" s="6">
        <f t="shared" si="441"/>
        <v>0</v>
      </c>
      <c r="GR187" s="6">
        <f t="shared" si="441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42">SUM(GU176, -GU183)</f>
        <v>0</v>
      </c>
      <c r="GV187" s="6">
        <f t="shared" si="442"/>
        <v>0</v>
      </c>
      <c r="GW187" s="6">
        <f t="shared" si="442"/>
        <v>0</v>
      </c>
      <c r="GX187" s="6">
        <f t="shared" si="442"/>
        <v>0</v>
      </c>
      <c r="GY187" s="6">
        <f t="shared" si="442"/>
        <v>0</v>
      </c>
      <c r="GZ187" s="6">
        <f t="shared" si="442"/>
        <v>0</v>
      </c>
      <c r="HA187" s="6">
        <f t="shared" si="442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65" t="s">
        <v>44</v>
      </c>
      <c r="DG188" s="189" t="s">
        <v>44</v>
      </c>
      <c r="DH188" s="181" t="s">
        <v>42</v>
      </c>
      <c r="DI188" s="159" t="s">
        <v>42</v>
      </c>
      <c r="DJ188" s="189" t="s">
        <v>55</v>
      </c>
      <c r="DK188" s="200" t="s">
        <v>55</v>
      </c>
      <c r="DL188" s="120" t="s">
        <v>36</v>
      </c>
      <c r="DM188" s="169" t="s">
        <v>67</v>
      </c>
      <c r="DN188" s="334" t="s">
        <v>44</v>
      </c>
      <c r="DO188" s="348"/>
      <c r="DP188" s="189" t="s">
        <v>55</v>
      </c>
      <c r="DQ188" s="185" t="s">
        <v>84</v>
      </c>
      <c r="DR188" s="157" t="s">
        <v>84</v>
      </c>
      <c r="DS188" s="124" t="s">
        <v>63</v>
      </c>
      <c r="DT188" s="181" t="s">
        <v>42</v>
      </c>
      <c r="DU188" s="201" t="s">
        <v>59</v>
      </c>
      <c r="DV188" s="120" t="s">
        <v>38</v>
      </c>
      <c r="DW188" s="184" t="s">
        <v>45</v>
      </c>
      <c r="DX188" s="120" t="s">
        <v>42</v>
      </c>
      <c r="DY188" s="123" t="s">
        <v>49</v>
      </c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47">
        <f>SUM(DF137, -DF139)</f>
        <v>3.9199999999999999E-2</v>
      </c>
      <c r="DG189" s="121">
        <f>SUM(DG137, -DG139)</f>
        <v>2.9400000000000003E-2</v>
      </c>
      <c r="DH189" s="180">
        <f>SUM(DH136, -DH138)</f>
        <v>3.7700000000000004E-2</v>
      </c>
      <c r="DI189" s="147">
        <f>SUM(DI136, -DI138)</f>
        <v>4.5999999999999999E-2</v>
      </c>
      <c r="DJ189" s="119">
        <f>SUM(DJ136, -DJ138)</f>
        <v>4.2900000000000001E-2</v>
      </c>
      <c r="DK189" s="179">
        <f>SUM(DK137, -DK140)</f>
        <v>4.7199999999999999E-2</v>
      </c>
      <c r="DL189" s="117">
        <f>SUM(DL136, -DL138)</f>
        <v>4.1099999999999991E-2</v>
      </c>
      <c r="DM189" s="209">
        <f>SUM(DM141, -DM143)</f>
        <v>4.5199999999999997E-2</v>
      </c>
      <c r="DN189" s="333">
        <f>SUM(DN137, -DN139)</f>
        <v>4.2099999999999999E-2</v>
      </c>
      <c r="DO189" s="349">
        <f>SUM(DO176, -DO182)</f>
        <v>0</v>
      </c>
      <c r="DP189" s="119">
        <f>SUM(DP136, -DP138)</f>
        <v>3.3500000000000002E-2</v>
      </c>
      <c r="DQ189" s="177">
        <f>SUM(DQ141, -DQ142)</f>
        <v>3.4799999999999998E-2</v>
      </c>
      <c r="DR189" s="145">
        <f>SUM(DR141, -DR142)</f>
        <v>4.6600000000000003E-2</v>
      </c>
      <c r="DS189" s="117">
        <f>SUM(DS142, -DS143)</f>
        <v>4.7799999999999995E-2</v>
      </c>
      <c r="DT189" s="180">
        <f>SUM(DT137, -DT140)</f>
        <v>4.0500000000000001E-2</v>
      </c>
      <c r="DU189" s="154">
        <f>SUM(DU139, -DU141)</f>
        <v>4.0500000000000001E-2</v>
      </c>
      <c r="DV189" s="119">
        <f>SUM(DV137, -DV140)</f>
        <v>3.9199999999999999E-2</v>
      </c>
      <c r="DW189" s="188">
        <f>SUM(DW138, -DW141)</f>
        <v>5.3499999999999999E-2</v>
      </c>
      <c r="DX189" s="121">
        <f>SUM(DX137, -DX140)</f>
        <v>4.2100000000000005E-2</v>
      </c>
      <c r="DY189" s="121">
        <f>SUM(DY137, -DY140)</f>
        <v>5.11E-2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65" t="s">
        <v>55</v>
      </c>
      <c r="DG190" s="189" t="s">
        <v>55</v>
      </c>
      <c r="DH190" s="178" t="s">
        <v>68</v>
      </c>
      <c r="DI190" s="157" t="s">
        <v>59</v>
      </c>
      <c r="DJ190" s="169" t="s">
        <v>67</v>
      </c>
      <c r="DK190" s="200" t="s">
        <v>51</v>
      </c>
      <c r="DL190" s="169" t="s">
        <v>64</v>
      </c>
      <c r="DM190" s="169" t="s">
        <v>64</v>
      </c>
      <c r="DN190" s="332" t="s">
        <v>49</v>
      </c>
      <c r="DO190" s="348"/>
      <c r="DP190" s="120" t="s">
        <v>36</v>
      </c>
      <c r="DQ190" s="184" t="s">
        <v>45</v>
      </c>
      <c r="DR190" s="201" t="s">
        <v>59</v>
      </c>
      <c r="DS190" s="123" t="s">
        <v>49</v>
      </c>
      <c r="DT190" s="178" t="s">
        <v>65</v>
      </c>
      <c r="DU190" s="159" t="s">
        <v>42</v>
      </c>
      <c r="DV190" s="123" t="s">
        <v>45</v>
      </c>
      <c r="DW190" s="184" t="s">
        <v>48</v>
      </c>
      <c r="DX190" s="120" t="s">
        <v>38</v>
      </c>
      <c r="DY190" s="169" t="s">
        <v>64</v>
      </c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49">
        <f>SUM(DF137, -DF138)</f>
        <v>3.7199999999999997E-2</v>
      </c>
      <c r="DG191" s="119">
        <f>SUM(DG137, -DG138)</f>
        <v>2.3100000000000002E-2</v>
      </c>
      <c r="DH191" s="177">
        <f>SUM(DH138, -DH141)</f>
        <v>3.0300000000000001E-2</v>
      </c>
      <c r="DI191" s="154">
        <f>SUM(DI140, -DI141)</f>
        <v>4.3299999999999998E-2</v>
      </c>
      <c r="DJ191" s="209">
        <f>SUM(DJ141, -DJ142)</f>
        <v>4.2399999999999993E-2</v>
      </c>
      <c r="DK191" s="180">
        <f>SUM(DK137, -DK139)</f>
        <v>4.6399999999999997E-2</v>
      </c>
      <c r="DL191" s="121">
        <f>SUM(DL141, -DL143)</f>
        <v>2.4299999999999995E-2</v>
      </c>
      <c r="DM191" s="121">
        <f>SUM(DM141, -DM142)</f>
        <v>4.2900000000000001E-2</v>
      </c>
      <c r="DN191" s="333">
        <f>SUM(DN138, -DN139)</f>
        <v>3.4299999999999997E-2</v>
      </c>
      <c r="DO191" s="349">
        <f>SUM(DO176, -DO181)</f>
        <v>0</v>
      </c>
      <c r="DP191" s="117">
        <f>SUM(DP137, -DP140)</f>
        <v>3.1199999999999999E-2</v>
      </c>
      <c r="DQ191" s="188">
        <f>SUM(DQ139, -DQ141)</f>
        <v>3.3000000000000002E-2</v>
      </c>
      <c r="DR191" s="154">
        <f>SUM(DR138, -DR141)</f>
        <v>3.4700000000000002E-2</v>
      </c>
      <c r="DS191" s="121">
        <f>SUM(DS138, -DS141)</f>
        <v>4.3799999999999999E-2</v>
      </c>
      <c r="DT191" s="180">
        <f>SUM(DT140, -DT142)</f>
        <v>3.9E-2</v>
      </c>
      <c r="DU191" s="147">
        <f>SUM(DU137, -DU140)</f>
        <v>3.9800000000000002E-2</v>
      </c>
      <c r="DV191" s="209">
        <f>SUM(DV138, -DV140)</f>
        <v>3.1800000000000002E-2</v>
      </c>
      <c r="DW191" s="180">
        <f>SUM(DW138, -DW140)</f>
        <v>5.1400000000000001E-2</v>
      </c>
      <c r="DX191" s="119">
        <f>SUM(DX137, -DX139)</f>
        <v>4.1000000000000002E-2</v>
      </c>
      <c r="DY191" s="121">
        <f>SUM(DY141, -DY142)</f>
        <v>4.9100000000000005E-2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43" t="s">
        <v>60</v>
      </c>
      <c r="DG192" s="118" t="s">
        <v>60</v>
      </c>
      <c r="DH192" s="200" t="s">
        <v>55</v>
      </c>
      <c r="DI192" s="165" t="s">
        <v>44</v>
      </c>
      <c r="DJ192" s="120" t="s">
        <v>36</v>
      </c>
      <c r="DK192" s="175" t="s">
        <v>63</v>
      </c>
      <c r="DL192" s="189" t="s">
        <v>44</v>
      </c>
      <c r="DM192" s="189" t="s">
        <v>51</v>
      </c>
      <c r="DN192" s="342" t="s">
        <v>48</v>
      </c>
      <c r="DO192" s="348"/>
      <c r="DP192" s="123" t="s">
        <v>45</v>
      </c>
      <c r="DQ192" s="181" t="s">
        <v>36</v>
      </c>
      <c r="DR192" s="155" t="s">
        <v>45</v>
      </c>
      <c r="DS192" s="123" t="s">
        <v>45</v>
      </c>
      <c r="DT192" s="184" t="s">
        <v>49</v>
      </c>
      <c r="DU192" s="155" t="s">
        <v>49</v>
      </c>
      <c r="DV192" s="124" t="s">
        <v>63</v>
      </c>
      <c r="DW192" s="183" t="s">
        <v>63</v>
      </c>
      <c r="DX192" s="122" t="s">
        <v>59</v>
      </c>
      <c r="DY192" s="124" t="s">
        <v>63</v>
      </c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2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47">
        <f>SUM(DF138, -DF141)</f>
        <v>2.1100000000000001E-2</v>
      </c>
      <c r="DG193" s="121">
        <f>SUM(DG138, -DG141)</f>
        <v>2.0899999999999998E-2</v>
      </c>
      <c r="DH193" s="179">
        <f>SUM(DH137, -DH138)</f>
        <v>2.7500000000000004E-2</v>
      </c>
      <c r="DI193" s="147">
        <f>SUM(DI137, -DI139)</f>
        <v>3.4200000000000001E-2</v>
      </c>
      <c r="DJ193" s="117">
        <f>SUM(DJ137, -DJ139)</f>
        <v>3.6899999999999995E-2</v>
      </c>
      <c r="DK193" s="177">
        <f>SUM(DK142, -DK143)</f>
        <v>3.6400000000000002E-2</v>
      </c>
      <c r="DL193" s="121">
        <f>SUM(DL137, -DL138)</f>
        <v>2.3399999999999997E-2</v>
      </c>
      <c r="DM193" s="121">
        <f>SUM(DM137, -DM140)</f>
        <v>2.2400000000000003E-2</v>
      </c>
      <c r="DN193" s="333">
        <f>SUM(DN139, -DN141)</f>
        <v>2.35E-2</v>
      </c>
      <c r="DO193" s="349">
        <f>SUM(DO182, -DO189,)</f>
        <v>0</v>
      </c>
      <c r="DP193" s="209">
        <f>SUM(DP140, -DP141)</f>
        <v>2.6499999999999999E-2</v>
      </c>
      <c r="DQ193" s="177">
        <f>SUM(DQ137, -DQ139)</f>
        <v>3.27E-2</v>
      </c>
      <c r="DR193" s="167">
        <f>SUM(DR139, -DR141)</f>
        <v>3.3399999999999999E-2</v>
      </c>
      <c r="DS193" s="209">
        <f>SUM(DS138, -DS140)</f>
        <v>4.1599999999999998E-2</v>
      </c>
      <c r="DT193" s="180">
        <f>SUM(DT138, -DT140)</f>
        <v>3.2099999999999997E-2</v>
      </c>
      <c r="DU193" s="147">
        <f>SUM(DU138, -DU140)</f>
        <v>2.76E-2</v>
      </c>
      <c r="DV193" s="117">
        <f>SUM(DV142, -DV143)</f>
        <v>2.9899999999999996E-2</v>
      </c>
      <c r="DW193" s="177">
        <f>SUM(DW142, -DW143)</f>
        <v>4.8600000000000004E-2</v>
      </c>
      <c r="DX193" s="116">
        <f>SUM(DX139, -DX141)</f>
        <v>3.6000000000000004E-2</v>
      </c>
      <c r="DY193" s="117">
        <f>SUM(DY142, -DY143)</f>
        <v>3.9800000000000002E-2</v>
      </c>
      <c r="DZ193" s="6">
        <f t="shared" ref="DW193:DZ193" si="443">SUM(DZ182, -DZ189)</f>
        <v>0</v>
      </c>
      <c r="EA193" s="6">
        <f>SUM(EA182, -EA189,)</f>
        <v>0</v>
      </c>
      <c r="EB193" s="6">
        <f>SUM(EB182, -EB189,)</f>
        <v>0</v>
      </c>
      <c r="EC193" s="6">
        <f t="shared" ref="EC193:EI193" si="444">SUM(EC182, -EC189)</f>
        <v>0</v>
      </c>
      <c r="ED193" s="6">
        <f t="shared" si="444"/>
        <v>0</v>
      </c>
      <c r="EE193" s="6">
        <f t="shared" si="444"/>
        <v>0</v>
      </c>
      <c r="EF193" s="6">
        <f t="shared" si="444"/>
        <v>0</v>
      </c>
      <c r="EG193" s="6">
        <f t="shared" si="444"/>
        <v>0</v>
      </c>
      <c r="EH193" s="6">
        <f t="shared" si="444"/>
        <v>0</v>
      </c>
      <c r="EI193" s="6">
        <f t="shared" si="444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45">SUM(EM182, -EM189)</f>
        <v>0</v>
      </c>
      <c r="EN193" s="6">
        <f t="shared" si="445"/>
        <v>0</v>
      </c>
      <c r="EO193" s="6">
        <f t="shared" si="445"/>
        <v>0</v>
      </c>
      <c r="EP193" s="6">
        <f t="shared" si="445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46">SUM(ES182, -ES189)</f>
        <v>0</v>
      </c>
      <c r="ET193" s="6">
        <f t="shared" si="446"/>
        <v>0</v>
      </c>
      <c r="EU193" s="6">
        <f t="shared" si="446"/>
        <v>0</v>
      </c>
      <c r="EV193" s="6">
        <f t="shared" si="446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47">SUM(EY182, -EY189)</f>
        <v>0</v>
      </c>
      <c r="EZ193" s="6">
        <f t="shared" si="447"/>
        <v>0</v>
      </c>
      <c r="FA193" s="6">
        <f t="shared" si="447"/>
        <v>0</v>
      </c>
      <c r="FB193" s="6">
        <f t="shared" si="447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48">SUM(FE182, -FE189)</f>
        <v>0</v>
      </c>
      <c r="FF193" s="6">
        <f t="shared" si="448"/>
        <v>0</v>
      </c>
      <c r="FG193" s="6">
        <f t="shared" si="448"/>
        <v>0</v>
      </c>
      <c r="FH193" s="6">
        <f t="shared" si="448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49">SUM(FK182, -FK189)</f>
        <v>0</v>
      </c>
      <c r="FL193" s="6">
        <f t="shared" si="449"/>
        <v>0</v>
      </c>
      <c r="FM193" s="6">
        <f t="shared" si="449"/>
        <v>0</v>
      </c>
      <c r="FN193" s="6">
        <f t="shared" si="449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50">SUM(FQ182, -FQ189)</f>
        <v>0</v>
      </c>
      <c r="FR193" s="6">
        <f t="shared" si="450"/>
        <v>0</v>
      </c>
      <c r="FS193" s="6">
        <f t="shared" si="450"/>
        <v>0</v>
      </c>
      <c r="FT193" s="6">
        <f t="shared" si="450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51">SUM(FW182, -FW189)</f>
        <v>0</v>
      </c>
      <c r="FX193" s="6">
        <f t="shared" si="451"/>
        <v>0</v>
      </c>
      <c r="FY193" s="6">
        <f t="shared" si="451"/>
        <v>0</v>
      </c>
      <c r="FZ193" s="6">
        <f t="shared" si="451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52">SUM(GC182, -GC189)</f>
        <v>0</v>
      </c>
      <c r="GD193" s="6">
        <f t="shared" si="452"/>
        <v>0</v>
      </c>
      <c r="GE193" s="6">
        <f t="shared" si="452"/>
        <v>0</v>
      </c>
      <c r="GF193" s="6">
        <f t="shared" si="452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53">SUM(GI182, -GI189)</f>
        <v>0</v>
      </c>
      <c r="GJ193" s="6">
        <f t="shared" si="453"/>
        <v>0</v>
      </c>
      <c r="GK193" s="6">
        <f t="shared" si="453"/>
        <v>0</v>
      </c>
      <c r="GL193" s="6">
        <f t="shared" si="453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54">SUM(GO182, -GO189)</f>
        <v>0</v>
      </c>
      <c r="GP193" s="6">
        <f t="shared" si="454"/>
        <v>0</v>
      </c>
      <c r="GQ193" s="6">
        <f t="shared" si="454"/>
        <v>0</v>
      </c>
      <c r="GR193" s="6">
        <f t="shared" si="454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55">SUM(GU182, -GU189)</f>
        <v>0</v>
      </c>
      <c r="GV193" s="6">
        <f t="shared" si="455"/>
        <v>0</v>
      </c>
      <c r="GW193" s="6">
        <f t="shared" si="455"/>
        <v>0</v>
      </c>
      <c r="GX193" s="6">
        <f t="shared" si="455"/>
        <v>0</v>
      </c>
      <c r="GY193" s="6">
        <f t="shared" si="455"/>
        <v>0</v>
      </c>
      <c r="GZ193" s="6">
        <f t="shared" si="455"/>
        <v>0</v>
      </c>
      <c r="HA193" s="6">
        <f t="shared" si="455"/>
        <v>0</v>
      </c>
    </row>
    <row r="194" spans="2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55" t="s">
        <v>45</v>
      </c>
      <c r="DG194" s="120" t="s">
        <v>37</v>
      </c>
      <c r="DH194" s="178" t="s">
        <v>60</v>
      </c>
      <c r="DI194" s="165" t="s">
        <v>55</v>
      </c>
      <c r="DJ194" s="120" t="s">
        <v>42</v>
      </c>
      <c r="DK194" s="200" t="s">
        <v>44</v>
      </c>
      <c r="DL194" s="123" t="s">
        <v>45</v>
      </c>
      <c r="DM194" s="123" t="s">
        <v>45</v>
      </c>
      <c r="DN194" s="340" t="s">
        <v>42</v>
      </c>
      <c r="DO194" s="348"/>
      <c r="DP194" s="120" t="s">
        <v>41</v>
      </c>
      <c r="DQ194" s="181" t="s">
        <v>41</v>
      </c>
      <c r="DR194" s="159" t="s">
        <v>36</v>
      </c>
      <c r="DS194" s="169" t="s">
        <v>68</v>
      </c>
      <c r="DT194" s="178" t="s">
        <v>60</v>
      </c>
      <c r="DU194" s="157" t="s">
        <v>84</v>
      </c>
      <c r="DV194" s="120" t="s">
        <v>42</v>
      </c>
      <c r="DW194" s="178" t="s">
        <v>60</v>
      </c>
      <c r="DX194" s="118" t="s">
        <v>68</v>
      </c>
      <c r="DY194" s="118" t="s">
        <v>68</v>
      </c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2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167">
        <f>SUM(DF139, -DF141)</f>
        <v>1.9099999999999999E-2</v>
      </c>
      <c r="DG195" s="121">
        <f>SUM(DG136, -DG137)</f>
        <v>1.5899999999999997E-2</v>
      </c>
      <c r="DH195" s="180">
        <f>SUM(DH138, -DH140)</f>
        <v>2.4399999999999998E-2</v>
      </c>
      <c r="DI195" s="149">
        <f>SUM(DI137, -DI138)</f>
        <v>3.0500000000000003E-2</v>
      </c>
      <c r="DJ195" s="121">
        <f>SUM(DJ137, -DJ138)</f>
        <v>3.4499999999999996E-2</v>
      </c>
      <c r="DK195" s="180">
        <f>SUM(DK137, -DK138)</f>
        <v>3.1399999999999997E-2</v>
      </c>
      <c r="DL195" s="209">
        <f>SUM(DL138, -DL140)</f>
        <v>2.2800000000000004E-2</v>
      </c>
      <c r="DM195" s="209">
        <f>SUM(DM138, -DM140)</f>
        <v>1.7000000000000001E-2</v>
      </c>
      <c r="DN195" s="333">
        <f>SUM(DN136, -DN138)</f>
        <v>1.8300000000000004E-2</v>
      </c>
      <c r="DO195" s="349">
        <f>SUM(DO182, -DO188)</f>
        <v>0</v>
      </c>
      <c r="DP195" s="121">
        <f>SUM(DP137, -DP139)</f>
        <v>2.1499999999999998E-2</v>
      </c>
      <c r="DQ195" s="180">
        <f>SUM(DQ137, -DQ138)</f>
        <v>2.9399999999999999E-2</v>
      </c>
      <c r="DR195" s="145">
        <f>SUM(DR137, -DR139)</f>
        <v>3.2000000000000001E-2</v>
      </c>
      <c r="DS195" s="117">
        <f>SUM(DS139, -DS141)</f>
        <v>3.5500000000000004E-2</v>
      </c>
      <c r="DT195" s="180">
        <f>SUM(DT140, -DT141)</f>
        <v>2.06E-2</v>
      </c>
      <c r="DU195" s="145">
        <f>SUM(DU141, -DU142)</f>
        <v>2.4299999999999999E-2</v>
      </c>
      <c r="DV195" s="121">
        <f>SUM(DV137, -DV139)</f>
        <v>2.6800000000000001E-2</v>
      </c>
      <c r="DW195" s="180">
        <f>SUM(DW139, -DW141)</f>
        <v>4.1700000000000001E-2</v>
      </c>
      <c r="DX195" s="117">
        <f>SUM(DX140, -DX141)</f>
        <v>3.49E-2</v>
      </c>
      <c r="DY195" s="117">
        <f>SUM(DY140, -DY141)</f>
        <v>3.8699999999999998E-2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2:209" ht="15.75" thickBot="1" x14ac:dyDescent="0.3">
      <c r="Z196" t="s">
        <v>62</v>
      </c>
      <c r="AS196" t="s">
        <v>62</v>
      </c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43" t="s">
        <v>68</v>
      </c>
      <c r="DG196" s="118" t="s">
        <v>68</v>
      </c>
      <c r="DH196" s="184" t="s">
        <v>48</v>
      </c>
      <c r="DI196" s="143" t="s">
        <v>60</v>
      </c>
      <c r="DJ196" s="118" t="s">
        <v>60</v>
      </c>
      <c r="DK196" s="187" t="s">
        <v>67</v>
      </c>
      <c r="DL196" s="123" t="s">
        <v>49</v>
      </c>
      <c r="DM196" s="189" t="s">
        <v>55</v>
      </c>
      <c r="DN196" s="351" t="s">
        <v>59</v>
      </c>
      <c r="DO196" s="348"/>
      <c r="DP196" s="120" t="s">
        <v>42</v>
      </c>
      <c r="DQ196" s="187" t="s">
        <v>68</v>
      </c>
      <c r="DR196" s="201" t="s">
        <v>68</v>
      </c>
      <c r="DS196" s="120" t="s">
        <v>41</v>
      </c>
      <c r="DT196" s="181" t="s">
        <v>41</v>
      </c>
      <c r="DU196" s="201" t="s">
        <v>68</v>
      </c>
      <c r="DV196" s="118" t="s">
        <v>68</v>
      </c>
      <c r="DW196" s="178" t="s">
        <v>68</v>
      </c>
      <c r="DX196" s="123" t="s">
        <v>49</v>
      </c>
      <c r="DY196" s="120" t="s">
        <v>42</v>
      </c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2:209" ht="15.75" thickBot="1" x14ac:dyDescent="0.3">
      <c r="B197" s="55" t="s">
        <v>86</v>
      </c>
      <c r="C197" t="s">
        <v>62</v>
      </c>
      <c r="Y197" s="55" t="s">
        <v>86</v>
      </c>
      <c r="AU197" s="55" t="s">
        <v>86</v>
      </c>
      <c r="AW197" t="s">
        <v>62</v>
      </c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45">
        <f>SUM(DF138, -DF140)</f>
        <v>1.3000000000000001E-2</v>
      </c>
      <c r="DG197" s="117">
        <f>SUM(DG138, -DG140)</f>
        <v>1.4800000000000001E-2</v>
      </c>
      <c r="DH197" s="180">
        <f>SUM(DH139, -DH141)</f>
        <v>1.83E-2</v>
      </c>
      <c r="DI197" s="147">
        <f>SUM(DI138, -DI140)</f>
        <v>2.06E-2</v>
      </c>
      <c r="DJ197" s="121">
        <f>SUM(DJ138, -DJ140)</f>
        <v>2.6700000000000002E-2</v>
      </c>
      <c r="DK197" s="188">
        <f>SUM(DK141, -DK142)</f>
        <v>2.52E-2</v>
      </c>
      <c r="DL197" s="121">
        <f>SUM(DL138, -DL139)</f>
        <v>2.0100000000000003E-2</v>
      </c>
      <c r="DM197" s="119">
        <f>SUM(DM137, -DM139)</f>
        <v>1.1500000000000003E-2</v>
      </c>
      <c r="DN197" s="335">
        <f>SUM(DN140, -DN141)</f>
        <v>1.2700000000000001E-2</v>
      </c>
      <c r="DO197" s="349">
        <f>SUM(DO182, -DO187)</f>
        <v>0</v>
      </c>
      <c r="DP197" s="121">
        <f>SUM(DP137, -DP138)</f>
        <v>1.9799999999999998E-2</v>
      </c>
      <c r="DQ197" s="177">
        <f>SUM(DQ138, -DQ140)</f>
        <v>2.2100000000000002E-2</v>
      </c>
      <c r="DR197" s="145">
        <f>SUM(DR138, -DR140)</f>
        <v>3.1699999999999999E-2</v>
      </c>
      <c r="DS197" s="121">
        <f>SUM(DS137, -DS139)</f>
        <v>3.4200000000000001E-2</v>
      </c>
      <c r="DT197" s="180">
        <f>SUM(DT137, -DT139)</f>
        <v>2.0299999999999999E-2</v>
      </c>
      <c r="DU197" s="145">
        <f>SUM(DU139, -DU140)</f>
        <v>2.3100000000000002E-2</v>
      </c>
      <c r="DV197" s="117">
        <f>SUM(DV139, -DV141)</f>
        <v>2.35E-2</v>
      </c>
      <c r="DW197" s="177">
        <f>SUM(DW139, -DW140)</f>
        <v>3.9599999999999996E-2</v>
      </c>
      <c r="DX197" s="121">
        <f>SUM(DX138, -DX140)</f>
        <v>3.3100000000000004E-2</v>
      </c>
      <c r="DY197" s="121">
        <f>SUM(DY138, -DY140)</f>
        <v>3.7900000000000003E-2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2:209" ht="15.75" thickBot="1" x14ac:dyDescent="0.3">
      <c r="B198" s="55" t="s">
        <v>91</v>
      </c>
      <c r="W198" t="s">
        <v>62</v>
      </c>
      <c r="X198" t="s">
        <v>62</v>
      </c>
      <c r="Y198" s="55" t="s">
        <v>97</v>
      </c>
      <c r="AU198" s="55" t="s">
        <v>97</v>
      </c>
      <c r="AX198" t="s">
        <v>62</v>
      </c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55" t="s">
        <v>48</v>
      </c>
      <c r="DG198" s="123" t="s">
        <v>45</v>
      </c>
      <c r="DH198" s="184" t="s">
        <v>45</v>
      </c>
      <c r="DI198" s="155" t="s">
        <v>45</v>
      </c>
      <c r="DJ198" s="123" t="s">
        <v>45</v>
      </c>
      <c r="DK198" s="181" t="s">
        <v>37</v>
      </c>
      <c r="DL198" s="120" t="s">
        <v>37</v>
      </c>
      <c r="DM198" s="118" t="s">
        <v>60</v>
      </c>
      <c r="DN198" s="342" t="s">
        <v>45</v>
      </c>
      <c r="DO198" s="348"/>
      <c r="DP198" s="189" t="s">
        <v>37</v>
      </c>
      <c r="DQ198" s="184" t="s">
        <v>49</v>
      </c>
      <c r="DR198" s="159" t="s">
        <v>41</v>
      </c>
      <c r="DS198" s="169" t="s">
        <v>59</v>
      </c>
      <c r="DT198" s="187" t="s">
        <v>68</v>
      </c>
      <c r="DU198" s="143" t="s">
        <v>60</v>
      </c>
      <c r="DV198" s="123" t="s">
        <v>49</v>
      </c>
      <c r="DW198" s="181" t="s">
        <v>42</v>
      </c>
      <c r="DX198" s="123" t="s">
        <v>45</v>
      </c>
      <c r="DY198" s="122" t="s">
        <v>60</v>
      </c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2:209" ht="15.75" thickBot="1" x14ac:dyDescent="0.3">
      <c r="B199" s="55" t="s">
        <v>98</v>
      </c>
      <c r="C199" s="352">
        <v>43740</v>
      </c>
      <c r="D199" s="352">
        <v>43741</v>
      </c>
      <c r="E199" s="352">
        <v>43742</v>
      </c>
      <c r="F199" s="352">
        <v>43743</v>
      </c>
      <c r="G199" s="352">
        <v>43746</v>
      </c>
      <c r="H199" s="352">
        <v>43747</v>
      </c>
      <c r="I199" s="352">
        <v>43748</v>
      </c>
      <c r="J199" s="352">
        <v>43749</v>
      </c>
      <c r="K199" s="352">
        <v>43750</v>
      </c>
      <c r="L199" s="352">
        <v>43753</v>
      </c>
      <c r="M199" s="352">
        <v>43754</v>
      </c>
      <c r="N199" s="352">
        <v>43755</v>
      </c>
      <c r="O199" s="352">
        <v>43756</v>
      </c>
      <c r="P199" s="352">
        <v>43757</v>
      </c>
      <c r="Q199" s="352">
        <v>43760</v>
      </c>
      <c r="R199" s="352">
        <v>43761</v>
      </c>
      <c r="S199" s="352">
        <v>43762</v>
      </c>
      <c r="T199" s="352">
        <v>43763</v>
      </c>
      <c r="U199" s="352">
        <v>43764</v>
      </c>
      <c r="V199" s="352">
        <v>43767</v>
      </c>
      <c r="W199" s="352">
        <v>43768</v>
      </c>
      <c r="X199" s="352">
        <v>43769</v>
      </c>
      <c r="Y199" s="55" t="s">
        <v>99</v>
      </c>
      <c r="Z199" s="352">
        <v>43771</v>
      </c>
      <c r="AA199" s="352">
        <v>43774</v>
      </c>
      <c r="AB199" s="352">
        <v>43775</v>
      </c>
      <c r="AC199" s="352">
        <v>43776</v>
      </c>
      <c r="AD199" s="352">
        <v>43777</v>
      </c>
      <c r="AE199" s="352">
        <v>43778</v>
      </c>
      <c r="AF199" s="352">
        <v>43781</v>
      </c>
      <c r="AG199" s="352">
        <v>43782</v>
      </c>
      <c r="AH199" s="352">
        <v>43783</v>
      </c>
      <c r="AI199" s="352">
        <v>43784</v>
      </c>
      <c r="AJ199" s="352">
        <v>43785</v>
      </c>
      <c r="AK199" s="352">
        <v>43788</v>
      </c>
      <c r="AL199" s="352">
        <v>43789</v>
      </c>
      <c r="AM199" s="352">
        <v>43790</v>
      </c>
      <c r="AN199" s="352">
        <v>43791</v>
      </c>
      <c r="AO199" s="352">
        <v>43792</v>
      </c>
      <c r="AP199" s="352">
        <v>43795</v>
      </c>
      <c r="AQ199" s="352">
        <v>43796</v>
      </c>
      <c r="AR199" s="352">
        <v>43797</v>
      </c>
      <c r="AS199" s="352">
        <v>43798</v>
      </c>
      <c r="AT199" s="352">
        <v>43799</v>
      </c>
      <c r="AU199" s="55" t="s">
        <v>103</v>
      </c>
      <c r="AV199" s="352">
        <v>43803</v>
      </c>
      <c r="AW199" s="352">
        <v>43804</v>
      </c>
      <c r="AX199" s="352">
        <v>43804</v>
      </c>
      <c r="AY199" s="322" t="s">
        <v>100</v>
      </c>
      <c r="AZ199" s="297"/>
      <c r="BA199" s="297"/>
      <c r="BB199" s="297"/>
      <c r="BC199" s="297"/>
      <c r="BD199" s="297"/>
      <c r="BE199" s="297" t="s">
        <v>62</v>
      </c>
      <c r="BF199" s="297"/>
      <c r="BG199" s="297"/>
      <c r="BH199" s="297"/>
      <c r="BI199" s="297"/>
      <c r="BJ199" s="322" t="s">
        <v>101</v>
      </c>
      <c r="BK199" s="322" t="s">
        <v>26</v>
      </c>
      <c r="BL199" s="322" t="s">
        <v>27</v>
      </c>
      <c r="BM199" s="322" t="s">
        <v>28</v>
      </c>
      <c r="BN199" s="322" t="s">
        <v>102</v>
      </c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47">
        <f>SUM(DF139, -DF140)</f>
        <v>1.0999999999999999E-2</v>
      </c>
      <c r="DG199" s="209">
        <f>SUM(DG139, -DG141)</f>
        <v>1.46E-2</v>
      </c>
      <c r="DH199" s="188">
        <f>SUM(DH139, -DH140)</f>
        <v>1.24E-2</v>
      </c>
      <c r="DI199" s="167">
        <f>SUM(DI139, -DI140)</f>
        <v>1.6899999999999998E-2</v>
      </c>
      <c r="DJ199" s="209">
        <f>SUM(DJ139, -DJ140)</f>
        <v>2.4300000000000002E-2</v>
      </c>
      <c r="DK199" s="180">
        <f>SUM(DK136, -DK137)</f>
        <v>2.0600000000000007E-2</v>
      </c>
      <c r="DL199" s="121">
        <f>SUM(DL136, -DL137)</f>
        <v>1.7699999999999994E-2</v>
      </c>
      <c r="DM199" s="121">
        <f>SUM(DM139, -DM140)</f>
        <v>1.09E-2</v>
      </c>
      <c r="DN199" s="339">
        <f>SUM(DN139, -DN140)</f>
        <v>1.0799999999999999E-2</v>
      </c>
      <c r="DO199" s="349">
        <f>SUM(DO184, -DO189)</f>
        <v>0</v>
      </c>
      <c r="DP199" s="121">
        <f>SUM(DP136, -DP137)</f>
        <v>1.3700000000000004E-2</v>
      </c>
      <c r="DQ199" s="180">
        <f>SUM(DQ139, -DQ140)</f>
        <v>1.8799999999999997E-2</v>
      </c>
      <c r="DR199" s="147">
        <f>SUM(DR137, -DR138)</f>
        <v>3.0700000000000002E-2</v>
      </c>
      <c r="DS199" s="116">
        <f>SUM(DS139, -DS140)</f>
        <v>3.3299999999999996E-2</v>
      </c>
      <c r="DT199" s="177">
        <f>SUM(DT139, -DT140)</f>
        <v>2.0199999999999999E-2</v>
      </c>
      <c r="DU199" s="147">
        <f>SUM(DU140, -DU141)</f>
        <v>1.7399999999999999E-2</v>
      </c>
      <c r="DV199" s="121">
        <f>SUM(DV138, -DV139)</f>
        <v>1.9400000000000001E-2</v>
      </c>
      <c r="DW199" s="180">
        <f>SUM(DW137, -DW139)</f>
        <v>3.0600000000000002E-2</v>
      </c>
      <c r="DX199" s="209">
        <f>SUM(DX138, -DX139)</f>
        <v>3.2000000000000001E-2</v>
      </c>
      <c r="DY199" s="121">
        <f>SUM(DY139, -DY140)</f>
        <v>3.2100000000000004E-2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2:209" ht="15.75" thickBot="1" x14ac:dyDescent="0.3">
      <c r="B200" s="305">
        <v>5.74E-2</v>
      </c>
      <c r="C200" s="305">
        <v>6.5600000000000006E-2</v>
      </c>
      <c r="D200" s="305">
        <v>9.1800000000000007E-2</v>
      </c>
      <c r="E200" s="316">
        <v>6.1800000000000001E-2</v>
      </c>
      <c r="F200" s="317">
        <v>0.1176</v>
      </c>
      <c r="G200" s="317">
        <v>9.9500000000000005E-2</v>
      </c>
      <c r="H200" s="317">
        <v>0.1163</v>
      </c>
      <c r="I200" s="317">
        <v>0.15090000000000001</v>
      </c>
      <c r="J200" s="317">
        <v>0.13969999999999999</v>
      </c>
      <c r="K200" s="318">
        <v>0.13980000000000001</v>
      </c>
      <c r="L200" s="318">
        <v>0.14369999999999999</v>
      </c>
      <c r="M200" s="318">
        <v>0.10730000000000001</v>
      </c>
      <c r="N200" s="318">
        <v>0.11269999999999999</v>
      </c>
      <c r="O200" s="318">
        <v>0.15939999999999999</v>
      </c>
      <c r="P200" s="318">
        <v>0.1237</v>
      </c>
      <c r="Q200" s="318">
        <v>0.1234</v>
      </c>
      <c r="R200" s="318">
        <v>0.14299999999999999</v>
      </c>
      <c r="S200" s="318">
        <v>0.1668</v>
      </c>
      <c r="T200" s="318">
        <v>0.1648</v>
      </c>
      <c r="U200" s="318">
        <v>0.193</v>
      </c>
      <c r="V200" s="318">
        <v>0.1782</v>
      </c>
      <c r="W200" s="318">
        <v>0.1323</v>
      </c>
      <c r="X200" s="318">
        <v>0.15870000000000001</v>
      </c>
      <c r="Y200" s="318">
        <v>9.7199999999999995E-2</v>
      </c>
      <c r="Z200" s="319">
        <v>8.8599999999999998E-2</v>
      </c>
      <c r="AA200" s="317">
        <v>0.1069</v>
      </c>
      <c r="AB200" s="319">
        <v>0.16539999999999999</v>
      </c>
      <c r="AC200" s="319">
        <v>0.2099</v>
      </c>
      <c r="AD200" s="319">
        <v>0.20119999999999999</v>
      </c>
      <c r="AE200" s="319">
        <v>0.1983</v>
      </c>
      <c r="AF200" s="319">
        <v>0.20549999999999999</v>
      </c>
      <c r="AG200" s="319">
        <v>0.2339</v>
      </c>
      <c r="AH200" s="319">
        <v>0.2555</v>
      </c>
      <c r="AI200" s="319">
        <v>0.29399999999999998</v>
      </c>
      <c r="AJ200" s="319">
        <v>0.30890000000000001</v>
      </c>
      <c r="AK200" s="319">
        <v>0.26190000000000002</v>
      </c>
      <c r="AL200" s="319">
        <v>0.251</v>
      </c>
      <c r="AM200" s="319">
        <v>0.2838</v>
      </c>
      <c r="AN200" s="319">
        <v>0.25330000000000003</v>
      </c>
      <c r="AO200" s="319">
        <v>0.23419999999999999</v>
      </c>
      <c r="AP200" s="319">
        <v>0.2364</v>
      </c>
      <c r="AQ200" s="319">
        <v>0.27150000000000002</v>
      </c>
      <c r="AR200" s="319">
        <v>0.32269999999999999</v>
      </c>
      <c r="AS200" s="319">
        <v>0.31069999999999998</v>
      </c>
      <c r="AT200" s="319">
        <v>0.34379999999999999</v>
      </c>
      <c r="AU200" s="319">
        <v>0.3775</v>
      </c>
      <c r="AV200" s="319">
        <v>0.3795</v>
      </c>
      <c r="AW200" s="320">
        <v>0.3654</v>
      </c>
      <c r="AX200" s="320">
        <v>0.33700000000000002</v>
      </c>
      <c r="AY200" s="320">
        <v>0.315</v>
      </c>
      <c r="AZ200" s="320">
        <v>0.35439999999999999</v>
      </c>
      <c r="BA200" s="320">
        <v>0.36599999999999999</v>
      </c>
      <c r="BB200" s="320">
        <v>0.3271</v>
      </c>
      <c r="BC200" s="320">
        <v>0.32769999999999999</v>
      </c>
      <c r="BD200" s="320">
        <v>0.28899999999999998</v>
      </c>
      <c r="BE200" s="320">
        <v>0.2868</v>
      </c>
      <c r="BF200" s="320">
        <v>0.33150000000000002</v>
      </c>
      <c r="BG200" s="320">
        <v>0.26500000000000001</v>
      </c>
      <c r="BH200" s="320">
        <v>0.24970000000000001</v>
      </c>
      <c r="BI200" s="320">
        <v>0.2114</v>
      </c>
      <c r="BJ200" s="321">
        <v>0.23619999999999999</v>
      </c>
      <c r="BK200" s="320">
        <v>0.22270000000000001</v>
      </c>
      <c r="BL200" s="321">
        <v>0.21129999999999999</v>
      </c>
      <c r="BM200" s="321">
        <v>0.2432</v>
      </c>
      <c r="BN200" s="321">
        <v>0.27250000000000002</v>
      </c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201" t="s">
        <v>59</v>
      </c>
      <c r="DG200" s="123" t="s">
        <v>48</v>
      </c>
      <c r="DH200" s="178" t="s">
        <v>49</v>
      </c>
      <c r="DI200" s="159" t="s">
        <v>37</v>
      </c>
      <c r="DJ200" s="115" t="s">
        <v>63</v>
      </c>
      <c r="DK200" s="184" t="s">
        <v>49</v>
      </c>
      <c r="DL200" s="169" t="s">
        <v>67</v>
      </c>
      <c r="DM200" s="123" t="s">
        <v>49</v>
      </c>
      <c r="DN200" s="340" t="s">
        <v>37</v>
      </c>
      <c r="DO200" s="348"/>
      <c r="DP200" s="118" t="s">
        <v>49</v>
      </c>
      <c r="DQ200" s="200" t="s">
        <v>37</v>
      </c>
      <c r="DR200" s="155" t="s">
        <v>49</v>
      </c>
      <c r="DS200" s="120" t="s">
        <v>36</v>
      </c>
      <c r="DT200" s="185" t="s">
        <v>84</v>
      </c>
      <c r="DU200" s="159" t="s">
        <v>41</v>
      </c>
      <c r="DV200" s="118" t="s">
        <v>60</v>
      </c>
      <c r="DW200" s="181" t="s">
        <v>36</v>
      </c>
      <c r="DX200" s="124" t="s">
        <v>63</v>
      </c>
      <c r="DY200" s="123" t="s">
        <v>45</v>
      </c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2:209" ht="15.75" thickBot="1" x14ac:dyDescent="0.3">
      <c r="B201" s="22">
        <v>7.6E-3</v>
      </c>
      <c r="C201" s="48">
        <v>1.5299999999999999E-2</v>
      </c>
      <c r="D201" s="7">
        <v>6.4199999999999993E-2</v>
      </c>
      <c r="E201" s="22">
        <v>5.9900000000000002E-2</v>
      </c>
      <c r="F201" s="7">
        <v>6.4899999999999999E-2</v>
      </c>
      <c r="G201" s="48">
        <v>9.1800000000000007E-2</v>
      </c>
      <c r="H201" s="48">
        <v>9.6500000000000002E-2</v>
      </c>
      <c r="I201" s="48">
        <v>0.15090000000000001</v>
      </c>
      <c r="J201" s="48">
        <v>0.1241</v>
      </c>
      <c r="K201" s="22">
        <v>0.10539999999999999</v>
      </c>
      <c r="L201" s="22">
        <v>8.5599999999999996E-2</v>
      </c>
      <c r="M201" s="22">
        <v>9.8799999999999999E-2</v>
      </c>
      <c r="N201" s="22">
        <v>9.4500000000000001E-2</v>
      </c>
      <c r="O201" s="7">
        <v>5.5899999999999998E-2</v>
      </c>
      <c r="P201" s="22">
        <v>6.6100000000000006E-2</v>
      </c>
      <c r="Q201" s="7">
        <v>6.6500000000000004E-2</v>
      </c>
      <c r="R201" s="7">
        <v>5.8700000000000002E-2</v>
      </c>
      <c r="S201" s="7">
        <v>8.0600000000000005E-2</v>
      </c>
      <c r="T201" s="7">
        <v>8.9200000000000002E-2</v>
      </c>
      <c r="U201" s="7">
        <v>8.0500000000000002E-2</v>
      </c>
      <c r="V201" s="7">
        <v>0.1007</v>
      </c>
      <c r="W201" s="7">
        <v>0.1056</v>
      </c>
      <c r="X201" s="7">
        <v>0.11890000000000001</v>
      </c>
      <c r="Y201" s="35">
        <v>8.0799999999999997E-2</v>
      </c>
      <c r="Z201" s="48">
        <v>7.4399999999999994E-2</v>
      </c>
      <c r="AA201" s="35">
        <v>9.9900000000000003E-2</v>
      </c>
      <c r="AB201" s="22">
        <v>0.12859999999999999</v>
      </c>
      <c r="AC201" s="22">
        <v>0.13450000000000001</v>
      </c>
      <c r="AD201" s="22">
        <v>0.12620000000000001</v>
      </c>
      <c r="AE201" s="22">
        <v>8.6499999999999994E-2</v>
      </c>
      <c r="AF201" s="7">
        <v>8.48E-2</v>
      </c>
      <c r="AG201" s="22">
        <v>9.1399999999999995E-2</v>
      </c>
      <c r="AH201" s="22">
        <v>9.2100000000000001E-2</v>
      </c>
      <c r="AI201" s="31">
        <v>0.12809999999999999</v>
      </c>
      <c r="AJ201" s="31">
        <v>0.15049999999999999</v>
      </c>
      <c r="AK201" s="31">
        <v>0.1115</v>
      </c>
      <c r="AL201" s="31">
        <v>7.3899999999999993E-2</v>
      </c>
      <c r="AM201" s="31">
        <v>0.1128</v>
      </c>
      <c r="AN201" s="31">
        <v>9.2100000000000001E-2</v>
      </c>
      <c r="AO201" s="31">
        <v>9.3200000000000005E-2</v>
      </c>
      <c r="AP201" s="31">
        <v>9.1999999999999998E-2</v>
      </c>
      <c r="AQ201" s="31">
        <v>0.10920000000000001</v>
      </c>
      <c r="AR201" s="31">
        <v>0.1588</v>
      </c>
      <c r="AS201" s="31">
        <v>0.17530000000000001</v>
      </c>
      <c r="AT201" s="31">
        <v>0.18110000000000001</v>
      </c>
      <c r="AU201" s="31">
        <v>0.21249999999999999</v>
      </c>
      <c r="AV201" s="31">
        <v>0.16969999999999999</v>
      </c>
      <c r="AW201" s="307">
        <v>0.1193</v>
      </c>
      <c r="AX201" s="307">
        <v>7.5600000000000001E-2</v>
      </c>
      <c r="AY201" s="86">
        <v>5.0299999999999997E-2</v>
      </c>
      <c r="AZ201" s="89">
        <v>5.6399999999999999E-2</v>
      </c>
      <c r="BA201" s="92">
        <v>7.6300000000000007E-2</v>
      </c>
      <c r="BB201" s="307">
        <v>7.5300000000000006E-2</v>
      </c>
      <c r="BC201" s="307">
        <v>8.0199999999999994E-2</v>
      </c>
      <c r="BD201" s="89">
        <v>8.0199999999999994E-2</v>
      </c>
      <c r="BE201" s="89">
        <v>6.3700000000000007E-2</v>
      </c>
      <c r="BF201" s="86">
        <v>7.5300000000000006E-2</v>
      </c>
      <c r="BG201" s="86">
        <v>0.10150000000000001</v>
      </c>
      <c r="BH201" s="86">
        <v>0.1583</v>
      </c>
      <c r="BI201" s="86">
        <v>0.20630000000000001</v>
      </c>
      <c r="BJ201" s="90">
        <v>0.2041</v>
      </c>
      <c r="BK201" s="86">
        <v>0.1958</v>
      </c>
      <c r="BL201" s="90">
        <v>0.2044</v>
      </c>
      <c r="BM201" s="90">
        <v>0.1966</v>
      </c>
      <c r="BN201" s="90">
        <v>0.1895</v>
      </c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54">
        <f>SUM(DF140, -DF141)</f>
        <v>8.0999999999999996E-3</v>
      </c>
      <c r="DG201" s="121">
        <f>SUM(DG139, -DG140)</f>
        <v>8.5000000000000006E-3</v>
      </c>
      <c r="DH201" s="180">
        <f>SUM(DH138, -DH139)</f>
        <v>1.1999999999999999E-2</v>
      </c>
      <c r="DI201" s="147">
        <f>SUM(DI136, -DI137)</f>
        <v>1.55E-2</v>
      </c>
      <c r="DJ201" s="117">
        <f>SUM(DJ142, -DJ143)</f>
        <v>1.5400000000000011E-2</v>
      </c>
      <c r="DK201" s="180">
        <f>SUM(DK138, -DK140)</f>
        <v>1.5800000000000002E-2</v>
      </c>
      <c r="DL201" s="209">
        <f>SUM(DL141, -DL142)</f>
        <v>1.7400000000000006E-2</v>
      </c>
      <c r="DM201" s="121">
        <f>SUM(DM138, -DM139)</f>
        <v>6.1000000000000013E-3</v>
      </c>
      <c r="DN201" s="333">
        <f>SUM(DN136, -DN137)</f>
        <v>1.0500000000000002E-2</v>
      </c>
      <c r="DO201" s="349">
        <f>SUM(DO190, -DO197,)</f>
        <v>0</v>
      </c>
      <c r="DP201" s="121">
        <f>SUM(DP138, -DP140)</f>
        <v>1.1399999999999999E-2</v>
      </c>
      <c r="DQ201" s="180">
        <f>SUM(DQ136, -DQ137)</f>
        <v>1.8600000000000005E-2</v>
      </c>
      <c r="DR201" s="147">
        <f>SUM(DR139, -DR140)</f>
        <v>3.0399999999999996E-2</v>
      </c>
      <c r="DS201" s="117">
        <f>SUM(DS137, -DS138)</f>
        <v>2.5900000000000003E-2</v>
      </c>
      <c r="DT201" s="177">
        <f>SUM(DT141, -DT142)</f>
        <v>1.8399999999999996E-2</v>
      </c>
      <c r="DU201" s="147">
        <f>SUM(DU137, -DU139)</f>
        <v>1.67E-2</v>
      </c>
      <c r="DV201" s="121">
        <f>SUM(DV139, -DV140)</f>
        <v>1.24E-2</v>
      </c>
      <c r="DW201" s="177">
        <f>SUM(DW137, -DW138)</f>
        <v>1.8800000000000004E-2</v>
      </c>
      <c r="DX201" s="117">
        <f>SUM(DX142, -DX143)</f>
        <v>2.9400000000000009E-2</v>
      </c>
      <c r="DY201" s="209">
        <f>SUM(DY137, -DY139)</f>
        <v>1.8999999999999996E-2</v>
      </c>
      <c r="DZ201" s="6">
        <f t="shared" ref="DW201:DZ201" si="456">SUM(DZ190, -DZ197)</f>
        <v>0</v>
      </c>
      <c r="EA201" s="6">
        <f>SUM(EA190, -EA197,)</f>
        <v>0</v>
      </c>
      <c r="EB201" s="6">
        <f>SUM(EB190, -EB197,)</f>
        <v>0</v>
      </c>
      <c r="EC201" s="6">
        <f t="shared" ref="EC201:EI201" si="457">SUM(EC190, -EC197)</f>
        <v>0</v>
      </c>
      <c r="ED201" s="6">
        <f t="shared" si="457"/>
        <v>0</v>
      </c>
      <c r="EE201" s="6">
        <f t="shared" si="457"/>
        <v>0</v>
      </c>
      <c r="EF201" s="6">
        <f t="shared" si="457"/>
        <v>0</v>
      </c>
      <c r="EG201" s="6">
        <f t="shared" si="457"/>
        <v>0</v>
      </c>
      <c r="EH201" s="6">
        <f t="shared" si="457"/>
        <v>0</v>
      </c>
      <c r="EI201" s="6">
        <f t="shared" si="457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58">SUM(EM190, -EM197)</f>
        <v>0</v>
      </c>
      <c r="EN201" s="6">
        <f t="shared" si="458"/>
        <v>0</v>
      </c>
      <c r="EO201" s="6">
        <f t="shared" si="458"/>
        <v>0</v>
      </c>
      <c r="EP201" s="6">
        <f t="shared" si="458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59">SUM(ES190, -ES197)</f>
        <v>0</v>
      </c>
      <c r="ET201" s="6">
        <f t="shared" si="459"/>
        <v>0</v>
      </c>
      <c r="EU201" s="6">
        <f t="shared" si="459"/>
        <v>0</v>
      </c>
      <c r="EV201" s="6">
        <f t="shared" si="459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60">SUM(EY190, -EY197)</f>
        <v>0</v>
      </c>
      <c r="EZ201" s="6">
        <f t="shared" si="460"/>
        <v>0</v>
      </c>
      <c r="FA201" s="6">
        <f t="shared" si="460"/>
        <v>0</v>
      </c>
      <c r="FB201" s="6">
        <f t="shared" si="460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61">SUM(FE190, -FE197)</f>
        <v>0</v>
      </c>
      <c r="FF201" s="6">
        <f t="shared" si="461"/>
        <v>0</v>
      </c>
      <c r="FG201" s="6">
        <f t="shared" si="461"/>
        <v>0</v>
      </c>
      <c r="FH201" s="6">
        <f t="shared" si="461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62">SUM(FK190, -FK197)</f>
        <v>0</v>
      </c>
      <c r="FL201" s="6">
        <f t="shared" si="462"/>
        <v>0</v>
      </c>
      <c r="FM201" s="6">
        <f t="shared" si="462"/>
        <v>0</v>
      </c>
      <c r="FN201" s="6">
        <f t="shared" si="462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63">SUM(FQ190, -FQ197)</f>
        <v>0</v>
      </c>
      <c r="FR201" s="6">
        <f t="shared" si="463"/>
        <v>0</v>
      </c>
      <c r="FS201" s="6">
        <f t="shared" si="463"/>
        <v>0</v>
      </c>
      <c r="FT201" s="6">
        <f t="shared" si="463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64">SUM(FW190, -FW197)</f>
        <v>0</v>
      </c>
      <c r="FX201" s="6">
        <f t="shared" si="464"/>
        <v>0</v>
      </c>
      <c r="FY201" s="6">
        <f t="shared" si="464"/>
        <v>0</v>
      </c>
      <c r="FZ201" s="6">
        <f t="shared" si="464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65">SUM(GC190, -GC197)</f>
        <v>0</v>
      </c>
      <c r="GD201" s="6">
        <f t="shared" si="465"/>
        <v>0</v>
      </c>
      <c r="GE201" s="6">
        <f t="shared" si="465"/>
        <v>0</v>
      </c>
      <c r="GF201" s="6">
        <f t="shared" si="465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66">SUM(GI190, -GI197)</f>
        <v>0</v>
      </c>
      <c r="GJ201" s="6">
        <f t="shared" si="466"/>
        <v>0</v>
      </c>
      <c r="GK201" s="6">
        <f t="shared" si="466"/>
        <v>0</v>
      </c>
      <c r="GL201" s="6">
        <f t="shared" si="466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67">SUM(GO190, -GO197)</f>
        <v>0</v>
      </c>
      <c r="GP201" s="6">
        <f t="shared" si="467"/>
        <v>0</v>
      </c>
      <c r="GQ201" s="6">
        <f t="shared" si="467"/>
        <v>0</v>
      </c>
      <c r="GR201" s="6">
        <f t="shared" si="467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68">SUM(GU190, -GU197)</f>
        <v>0</v>
      </c>
      <c r="GV201" s="6">
        <f t="shared" si="468"/>
        <v>0</v>
      </c>
      <c r="GW201" s="6">
        <f t="shared" si="468"/>
        <v>0</v>
      </c>
      <c r="GX201" s="6">
        <f t="shared" si="468"/>
        <v>0</v>
      </c>
      <c r="GY201" s="6">
        <f t="shared" si="468"/>
        <v>0</v>
      </c>
      <c r="GZ201" s="6">
        <f t="shared" si="468"/>
        <v>0</v>
      </c>
      <c r="HA201" s="6">
        <f t="shared" si="468"/>
        <v>0</v>
      </c>
    </row>
    <row r="202" spans="2:209" ht="15.75" thickBot="1" x14ac:dyDescent="0.3">
      <c r="B202" s="31">
        <v>-1.1000000000000001E-3</v>
      </c>
      <c r="C202" s="7">
        <v>1.1900000000000001E-2</v>
      </c>
      <c r="D202" s="22">
        <v>1.1900000000000001E-2</v>
      </c>
      <c r="E202" s="41">
        <v>5.4300000000000001E-2</v>
      </c>
      <c r="F202" s="48">
        <v>6.4000000000000001E-2</v>
      </c>
      <c r="G202" s="7">
        <v>6.0400000000000002E-2</v>
      </c>
      <c r="H202" s="7">
        <v>4.5699999999999998E-2</v>
      </c>
      <c r="I202" s="7">
        <v>5.28E-2</v>
      </c>
      <c r="J202" s="7">
        <v>1.8499999999999999E-2</v>
      </c>
      <c r="K202" s="7">
        <v>3.2399999999999998E-2</v>
      </c>
      <c r="L202" s="7">
        <v>9.4999999999999998E-3</v>
      </c>
      <c r="M202" s="7">
        <v>7.4000000000000003E-3</v>
      </c>
      <c r="N202" s="7">
        <v>4.07E-2</v>
      </c>
      <c r="O202" s="22">
        <v>5.0700000000000002E-2</v>
      </c>
      <c r="P202" s="7">
        <v>4.2000000000000003E-2</v>
      </c>
      <c r="Q202" s="22">
        <v>2.8799999999999999E-2</v>
      </c>
      <c r="R202" s="22">
        <v>3.2599999999999997E-2</v>
      </c>
      <c r="S202" s="22">
        <v>-8.0000000000000002E-3</v>
      </c>
      <c r="T202" s="41">
        <v>-7.7999999999999996E-3</v>
      </c>
      <c r="U202" s="41">
        <v>-3.5400000000000001E-2</v>
      </c>
      <c r="V202" s="35">
        <v>-1.89E-2</v>
      </c>
      <c r="W202" s="35">
        <v>2.58E-2</v>
      </c>
      <c r="X202" s="22">
        <v>1.0800000000000001E-2</v>
      </c>
      <c r="Y202" s="22">
        <v>7.6799999999999993E-2</v>
      </c>
      <c r="Z202" s="22">
        <v>6.8699999999999997E-2</v>
      </c>
      <c r="AA202" s="48">
        <v>6.0600000000000001E-2</v>
      </c>
      <c r="AB202" s="31">
        <v>6.5199999999999994E-2</v>
      </c>
      <c r="AC202" s="31">
        <v>8.4099999999999994E-2</v>
      </c>
      <c r="AD202" s="31">
        <v>9.3799999999999994E-2</v>
      </c>
      <c r="AE202" s="31">
        <v>7.9299999999999995E-2</v>
      </c>
      <c r="AF202" s="31">
        <v>6.5100000000000005E-2</v>
      </c>
      <c r="AG202" s="31">
        <v>7.8899999999999998E-2</v>
      </c>
      <c r="AH202" s="31">
        <v>8.1500000000000003E-2</v>
      </c>
      <c r="AI202" s="7">
        <v>4.0599999999999997E-2</v>
      </c>
      <c r="AJ202" s="48">
        <v>2.76E-2</v>
      </c>
      <c r="AK202" s="48">
        <v>4.4600000000000001E-2</v>
      </c>
      <c r="AL202" s="48">
        <v>7.0499999999999993E-2</v>
      </c>
      <c r="AM202" s="48">
        <v>2.8799999999999999E-2</v>
      </c>
      <c r="AN202" s="48">
        <v>2.8799999999999999E-2</v>
      </c>
      <c r="AO202" s="48">
        <v>5.8599999999999999E-2</v>
      </c>
      <c r="AP202" s="7">
        <v>5.2499999999999998E-2</v>
      </c>
      <c r="AQ202" s="7">
        <v>6.3200000000000006E-2</v>
      </c>
      <c r="AR202" s="7">
        <v>1.8800000000000001E-2</v>
      </c>
      <c r="AS202" s="7">
        <v>2.0199999999999999E-2</v>
      </c>
      <c r="AT202" s="7">
        <v>3.27E-2</v>
      </c>
      <c r="AU202" s="7">
        <v>1.2500000000000001E-2</v>
      </c>
      <c r="AV202" s="48">
        <v>3.0499999999999999E-2</v>
      </c>
      <c r="AW202" s="89">
        <v>3.7100000000000001E-2</v>
      </c>
      <c r="AX202" s="86">
        <v>5.21E-2</v>
      </c>
      <c r="AY202" s="307">
        <v>3.8600000000000002E-2</v>
      </c>
      <c r="AZ202" s="307">
        <v>5.3900000000000003E-2</v>
      </c>
      <c r="BA202" s="89">
        <v>6.6900000000000001E-2</v>
      </c>
      <c r="BB202" s="89">
        <v>4.7800000000000002E-2</v>
      </c>
      <c r="BC202" s="89">
        <v>4.8399999999999999E-2</v>
      </c>
      <c r="BD202" s="307">
        <v>5.5899999999999998E-2</v>
      </c>
      <c r="BE202" s="86">
        <v>6.2700000000000006E-2</v>
      </c>
      <c r="BF202" s="89">
        <v>5.3499999999999999E-2</v>
      </c>
      <c r="BG202" s="89">
        <v>6.7400000000000002E-2</v>
      </c>
      <c r="BH202" s="308">
        <v>5.21E-2</v>
      </c>
      <c r="BI202" s="89">
        <v>8.1600000000000006E-2</v>
      </c>
      <c r="BJ202" s="89">
        <v>5.1900000000000002E-2</v>
      </c>
      <c r="BK202" s="309">
        <v>7.4800000000000005E-2</v>
      </c>
      <c r="BL202" s="89">
        <v>7.1900000000000006E-2</v>
      </c>
      <c r="BM202" s="89">
        <v>5.6000000000000001E-2</v>
      </c>
      <c r="BN202" s="89">
        <v>3.6900000000000002E-2</v>
      </c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59" t="s">
        <v>37</v>
      </c>
      <c r="DG202" s="118" t="s">
        <v>49</v>
      </c>
      <c r="DH202" s="181" t="s">
        <v>37</v>
      </c>
      <c r="DI202" s="143" t="s">
        <v>49</v>
      </c>
      <c r="DJ202" s="189" t="s">
        <v>37</v>
      </c>
      <c r="DK202" s="184" t="s">
        <v>45</v>
      </c>
      <c r="DL202" s="115" t="s">
        <v>63</v>
      </c>
      <c r="DM202" s="189" t="s">
        <v>44</v>
      </c>
      <c r="DN202" s="334" t="s">
        <v>55</v>
      </c>
      <c r="DO202" s="348"/>
      <c r="DP202" s="169" t="s">
        <v>48</v>
      </c>
      <c r="DQ202" s="178" t="s">
        <v>60</v>
      </c>
      <c r="DR202" s="143" t="s">
        <v>60</v>
      </c>
      <c r="DS202" s="123" t="s">
        <v>48</v>
      </c>
      <c r="DT202" s="184" t="s">
        <v>48</v>
      </c>
      <c r="DU202" s="159" t="s">
        <v>36</v>
      </c>
      <c r="DV202" s="122" t="s">
        <v>59</v>
      </c>
      <c r="DW202" s="184" t="s">
        <v>49</v>
      </c>
      <c r="DX202" s="120" t="s">
        <v>36</v>
      </c>
      <c r="DY202" s="123" t="s">
        <v>36</v>
      </c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2:209" ht="15.75" thickBot="1" x14ac:dyDescent="0.3">
      <c r="B203" s="7">
        <v>-2.7000000000000001E-3</v>
      </c>
      <c r="C203" s="26">
        <v>-4.7999999999999996E-3</v>
      </c>
      <c r="D203" s="48">
        <v>5.1000000000000004E-3</v>
      </c>
      <c r="E203" s="48">
        <v>4.7800000000000002E-2</v>
      </c>
      <c r="F203" s="41">
        <v>4.7600000000000003E-2</v>
      </c>
      <c r="G203" s="41">
        <v>3.2000000000000001E-2</v>
      </c>
      <c r="H203" s="41">
        <v>2.5999999999999999E-2</v>
      </c>
      <c r="I203" s="16">
        <v>-2.5999999999999999E-3</v>
      </c>
      <c r="J203" s="16">
        <v>1.3299999999999999E-2</v>
      </c>
      <c r="K203" s="16">
        <v>2.3999999999999998E-3</v>
      </c>
      <c r="L203" s="16">
        <v>-1.1999999999999999E-3</v>
      </c>
      <c r="M203" s="41">
        <v>-5.7000000000000002E-3</v>
      </c>
      <c r="N203" s="41">
        <v>-2.53E-2</v>
      </c>
      <c r="O203" s="35">
        <v>-3.7199999999999997E-2</v>
      </c>
      <c r="P203" s="35">
        <v>5.1999999999999998E-3</v>
      </c>
      <c r="Q203" s="35">
        <v>-1.2E-2</v>
      </c>
      <c r="R203" s="35">
        <v>-2.4500000000000001E-2</v>
      </c>
      <c r="S203" s="41">
        <v>-7.7000000000000002E-3</v>
      </c>
      <c r="T203" s="35">
        <v>-0.03</v>
      </c>
      <c r="U203" s="35">
        <v>-3.9899999999999998E-2</v>
      </c>
      <c r="V203" s="41">
        <v>-3.3500000000000002E-2</v>
      </c>
      <c r="W203" s="31">
        <v>-8.3999999999999995E-3</v>
      </c>
      <c r="X203" s="35">
        <v>-6.0000000000000001E-3</v>
      </c>
      <c r="Y203" s="7">
        <v>3.8199999999999998E-2</v>
      </c>
      <c r="Z203" s="7">
        <v>5.0900000000000001E-2</v>
      </c>
      <c r="AA203" s="31">
        <v>5.0099999999999999E-2</v>
      </c>
      <c r="AB203" s="48">
        <v>2.0799999999999999E-2</v>
      </c>
      <c r="AC203" s="7">
        <v>5.7000000000000002E-3</v>
      </c>
      <c r="AD203" s="7">
        <v>3.3399999999999999E-2</v>
      </c>
      <c r="AE203" s="7">
        <v>4.87E-2</v>
      </c>
      <c r="AF203" s="48">
        <v>5.3499999999999999E-2</v>
      </c>
      <c r="AG203" s="7">
        <v>5.1400000000000001E-2</v>
      </c>
      <c r="AH203" s="7">
        <v>4.0599999999999997E-2</v>
      </c>
      <c r="AI203" s="48">
        <v>1.89E-2</v>
      </c>
      <c r="AJ203" s="7">
        <v>-3.0000000000000001E-3</v>
      </c>
      <c r="AK203" s="7">
        <v>-3.2000000000000002E-3</v>
      </c>
      <c r="AL203" s="7">
        <v>3.8600000000000002E-2</v>
      </c>
      <c r="AM203" s="7">
        <v>2.1299999999999999E-2</v>
      </c>
      <c r="AN203" s="7">
        <v>1.1599999999999999E-2</v>
      </c>
      <c r="AO203" s="7">
        <v>3.8899999999999997E-2</v>
      </c>
      <c r="AP203" s="48">
        <v>2.4400000000000002E-2</v>
      </c>
      <c r="AQ203" s="48">
        <v>1.9900000000000001E-2</v>
      </c>
      <c r="AR203" s="48">
        <v>-1.7100000000000001E-2</v>
      </c>
      <c r="AS203" s="48">
        <v>-6.9999999999999999E-4</v>
      </c>
      <c r="AT203" s="48">
        <v>7.0000000000000001E-3</v>
      </c>
      <c r="AU203" s="310">
        <v>-3.0099999999999998E-2</v>
      </c>
      <c r="AV203" s="7">
        <v>1.3899999999999999E-2</v>
      </c>
      <c r="AW203" s="86">
        <v>2.3300000000000001E-2</v>
      </c>
      <c r="AX203" s="89">
        <v>2.9899999999999999E-2</v>
      </c>
      <c r="AY203" s="89">
        <v>2.98E-2</v>
      </c>
      <c r="AZ203" s="86">
        <v>2.8000000000000001E-2</v>
      </c>
      <c r="BA203" s="86">
        <v>3.2199999999999999E-2</v>
      </c>
      <c r="BB203" s="86">
        <v>2.2200000000000001E-2</v>
      </c>
      <c r="BC203" s="86">
        <v>-1.2999999999999999E-3</v>
      </c>
      <c r="BD203" s="86">
        <v>4.36E-2</v>
      </c>
      <c r="BE203" s="307">
        <v>4.5199999999999997E-2</v>
      </c>
      <c r="BF203" s="307">
        <v>4.4999999999999998E-2</v>
      </c>
      <c r="BG203" s="308">
        <v>2.9100000000000001E-2</v>
      </c>
      <c r="BH203" s="89">
        <v>3.8399999999999997E-2</v>
      </c>
      <c r="BI203" s="308">
        <v>3.9199999999999999E-2</v>
      </c>
      <c r="BJ203" s="308">
        <v>3.3300000000000003E-2</v>
      </c>
      <c r="BK203" s="308">
        <v>1.9199999999999998E-2</v>
      </c>
      <c r="BL203" s="308">
        <v>4.7E-2</v>
      </c>
      <c r="BM203" s="308">
        <v>3.9600000000000003E-2</v>
      </c>
      <c r="BN203" s="308">
        <v>3.6700000000000003E-2</v>
      </c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47">
        <f>SUM(DF136, -DF137)</f>
        <v>6.1000000000000013E-3</v>
      </c>
      <c r="DG203" s="121">
        <f>SUM(DG138, -DG139)</f>
        <v>6.3E-3</v>
      </c>
      <c r="DH203" s="180">
        <f>SUM(DH136, -DH137)</f>
        <v>1.0200000000000001E-2</v>
      </c>
      <c r="DI203" s="147">
        <f>SUM(DI138, -DI139)</f>
        <v>3.6999999999999984E-3</v>
      </c>
      <c r="DJ203" s="121">
        <f>SUM(DJ136, -DJ137)</f>
        <v>8.4000000000000047E-3</v>
      </c>
      <c r="DK203" s="188">
        <f>SUM(DK138, -DK139)</f>
        <v>1.5000000000000003E-2</v>
      </c>
      <c r="DL203" s="117">
        <f>SUM(DL142, -DL143)</f>
        <v>6.8999999999999895E-3</v>
      </c>
      <c r="DM203" s="121">
        <f>SUM(DM137, -DM138)</f>
        <v>5.400000000000002E-3</v>
      </c>
      <c r="DN203" s="341">
        <f>SUM(DN137, -DN138)</f>
        <v>7.8000000000000014E-3</v>
      </c>
      <c r="DO203" s="349">
        <f>SUM(DO190, -DO196)</f>
        <v>0</v>
      </c>
      <c r="DP203" s="121">
        <f>SUM(DP139, -DP140)</f>
        <v>9.6999999999999986E-3</v>
      </c>
      <c r="DQ203" s="180">
        <f>SUM(DQ140, -DQ141)</f>
        <v>1.4200000000000001E-2</v>
      </c>
      <c r="DR203" s="147">
        <f>SUM(DR140, -DR141)</f>
        <v>3.0000000000000009E-3</v>
      </c>
      <c r="DS203" s="121">
        <f>SUM(DS138, -DS139)</f>
        <v>8.2999999999999984E-3</v>
      </c>
      <c r="DT203" s="180">
        <f>SUM(DT138, -DT139)</f>
        <v>1.1899999999999999E-2</v>
      </c>
      <c r="DU203" s="145">
        <f>SUM(DU137, -DU138)</f>
        <v>1.2199999999999999E-2</v>
      </c>
      <c r="DV203" s="116">
        <f>SUM(DV140, -DV141)</f>
        <v>1.11E-2</v>
      </c>
      <c r="DW203" s="180">
        <f>SUM(DW138, -DW139)</f>
        <v>1.1799999999999998E-2</v>
      </c>
      <c r="DX203" s="117">
        <f>SUM(DX137, -DX138)</f>
        <v>9.0000000000000011E-3</v>
      </c>
      <c r="DY203" s="117">
        <f>SUM(DY137, -DY138)</f>
        <v>1.3199999999999996E-2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2:209" ht="15.75" thickBot="1" x14ac:dyDescent="0.3">
      <c r="B204" s="35">
        <v>-7.6E-3</v>
      </c>
      <c r="C204" s="22">
        <v>-1.61E-2</v>
      </c>
      <c r="D204" s="16">
        <v>-1.8700000000000001E-2</v>
      </c>
      <c r="E204" s="16">
        <v>4.1999999999999997E-3</v>
      </c>
      <c r="F204" s="16">
        <v>8.3000000000000001E-3</v>
      </c>
      <c r="G204" s="16">
        <v>-1.2500000000000001E-2</v>
      </c>
      <c r="H204" s="16">
        <v>-2.8400000000000002E-2</v>
      </c>
      <c r="I204" s="26">
        <v>-1.5299999999999999E-2</v>
      </c>
      <c r="J204" s="26">
        <v>-4.36E-2</v>
      </c>
      <c r="K204" s="41">
        <v>-3.56E-2</v>
      </c>
      <c r="L204" s="26">
        <v>-3.32E-2</v>
      </c>
      <c r="M204" s="16">
        <v>-9.7999999999999997E-3</v>
      </c>
      <c r="N204" s="16">
        <v>-2.5399999999999999E-2</v>
      </c>
      <c r="O204" s="16">
        <v>-4.24E-2</v>
      </c>
      <c r="P204" s="16">
        <v>-1.5599999999999999E-2</v>
      </c>
      <c r="Q204" s="16">
        <v>-2.3300000000000001E-2</v>
      </c>
      <c r="R204" s="16">
        <v>-2.7099999999999999E-2</v>
      </c>
      <c r="S204" s="35">
        <v>-3.5499999999999997E-2</v>
      </c>
      <c r="T204" s="22">
        <v>-4.07E-2</v>
      </c>
      <c r="U204" s="26">
        <v>-4.3900000000000002E-2</v>
      </c>
      <c r="V204" s="22">
        <v>-4.2200000000000001E-2</v>
      </c>
      <c r="W204" s="41">
        <v>-1.47E-2</v>
      </c>
      <c r="X204" s="41">
        <v>-3.1099999999999999E-2</v>
      </c>
      <c r="Y204" s="31">
        <v>3.73E-2</v>
      </c>
      <c r="Z204" s="31">
        <v>4.1700000000000001E-2</v>
      </c>
      <c r="AA204" s="7">
        <v>3.8100000000000002E-2</v>
      </c>
      <c r="AB204" s="7">
        <v>1.8200000000000001E-2</v>
      </c>
      <c r="AC204" s="48">
        <v>-4.8999999999999998E-3</v>
      </c>
      <c r="AD204" s="48">
        <v>-1.2699999999999999E-2</v>
      </c>
      <c r="AE204" s="48">
        <v>2.2700000000000001E-2</v>
      </c>
      <c r="AF204" s="22">
        <v>5.21E-2</v>
      </c>
      <c r="AG204" s="48">
        <v>2.0199999999999999E-2</v>
      </c>
      <c r="AH204" s="48">
        <v>2.0299999999999999E-2</v>
      </c>
      <c r="AI204" s="22">
        <v>-3.6299999999999999E-2</v>
      </c>
      <c r="AJ204" s="22">
        <v>-4.3299999999999998E-2</v>
      </c>
      <c r="AK204" s="22">
        <v>-2.9600000000000001E-2</v>
      </c>
      <c r="AL204" s="22">
        <v>-2.5100000000000001E-2</v>
      </c>
      <c r="AM204" s="22">
        <v>-4.8099999999999997E-2</v>
      </c>
      <c r="AN204" s="22">
        <v>5.1000000000000004E-3</v>
      </c>
      <c r="AO204" s="22">
        <v>-1.2800000000000001E-2</v>
      </c>
      <c r="AP204" s="22">
        <v>-1.2999999999999999E-3</v>
      </c>
      <c r="AQ204" s="22">
        <v>-3.8899999999999997E-2</v>
      </c>
      <c r="AR204" s="22">
        <v>-3.0800000000000001E-2</v>
      </c>
      <c r="AS204" s="22">
        <v>-5.3600000000000002E-2</v>
      </c>
      <c r="AT204" s="22">
        <v>-6.4500000000000002E-2</v>
      </c>
      <c r="AU204" s="22">
        <v>-9.8699999999999996E-2</v>
      </c>
      <c r="AV204" s="300">
        <v>-0.1027</v>
      </c>
      <c r="AW204" s="88">
        <v>-6.8699999999999997E-2</v>
      </c>
      <c r="AX204" s="88">
        <v>-4.2999999999999997E-2</v>
      </c>
      <c r="AY204" s="137">
        <v>-4.4699999999999997E-2</v>
      </c>
      <c r="AZ204" s="308">
        <v>-3.2800000000000003E-2</v>
      </c>
      <c r="BA204" s="308">
        <v>-4.6800000000000001E-2</v>
      </c>
      <c r="BB204" s="308">
        <v>-2.63E-2</v>
      </c>
      <c r="BC204" s="308">
        <v>-2.8799999999999999E-2</v>
      </c>
      <c r="BD204" s="308">
        <v>-3.1800000000000002E-2</v>
      </c>
      <c r="BE204" s="308">
        <v>-1.3899999999999999E-2</v>
      </c>
      <c r="BF204" s="308">
        <v>-1.15E-2</v>
      </c>
      <c r="BG204" s="307">
        <v>-8.6E-3</v>
      </c>
      <c r="BH204" s="92">
        <v>-3.3099999999999997E-2</v>
      </c>
      <c r="BI204" s="88">
        <v>-5.21E-2</v>
      </c>
      <c r="BJ204" s="87">
        <v>-2.4799999999999999E-2</v>
      </c>
      <c r="BK204" s="92">
        <v>-5.0999999999999997E-2</v>
      </c>
      <c r="BL204" s="87">
        <v>-2.4400000000000002E-2</v>
      </c>
      <c r="BM204" s="87">
        <v>-9.2999999999999992E-3</v>
      </c>
      <c r="BN204" s="87">
        <v>-5.3E-3</v>
      </c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43" t="s">
        <v>49</v>
      </c>
      <c r="DG204" s="169" t="s">
        <v>59</v>
      </c>
      <c r="DH204" s="185" t="s">
        <v>59</v>
      </c>
      <c r="DI204" s="153" t="s">
        <v>63</v>
      </c>
      <c r="DJ204" s="118" t="s">
        <v>49</v>
      </c>
      <c r="DK204" s="185" t="s">
        <v>60</v>
      </c>
      <c r="DL204" s="118" t="s">
        <v>60</v>
      </c>
      <c r="DM204" s="124" t="s">
        <v>63</v>
      </c>
      <c r="DN204" s="337" t="s">
        <v>63</v>
      </c>
      <c r="DO204" s="348"/>
      <c r="DP204" s="118" t="s">
        <v>68</v>
      </c>
      <c r="DQ204" s="187" t="s">
        <v>48</v>
      </c>
      <c r="DR204" s="201" t="s">
        <v>48</v>
      </c>
      <c r="DS204" s="122" t="s">
        <v>60</v>
      </c>
      <c r="DT204" s="181" t="s">
        <v>36</v>
      </c>
      <c r="DU204" s="155" t="s">
        <v>48</v>
      </c>
      <c r="DV204" s="120" t="s">
        <v>36</v>
      </c>
      <c r="DW204" s="187" t="s">
        <v>59</v>
      </c>
      <c r="DX204" s="122" t="s">
        <v>60</v>
      </c>
      <c r="DY204" s="120" t="s">
        <v>38</v>
      </c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2:209" ht="15.75" thickBot="1" x14ac:dyDescent="0.3">
      <c r="B205" s="16">
        <v>-1.6199999999999999E-2</v>
      </c>
      <c r="C205" s="35">
        <v>-2.2800000000000001E-2</v>
      </c>
      <c r="D205" s="26">
        <v>-2.0899999999999998E-2</v>
      </c>
      <c r="E205" s="26">
        <v>-1.7999999999999999E-2</v>
      </c>
      <c r="F205" s="26">
        <v>-1.6500000000000001E-2</v>
      </c>
      <c r="G205" s="26">
        <v>-2.5100000000000001E-2</v>
      </c>
      <c r="H205" s="26">
        <v>-3.6700000000000003E-2</v>
      </c>
      <c r="I205" s="41">
        <v>-4.1500000000000002E-2</v>
      </c>
      <c r="J205" s="41">
        <v>-5.4100000000000002E-2</v>
      </c>
      <c r="K205" s="26">
        <v>-4.7600000000000003E-2</v>
      </c>
      <c r="L205" s="41">
        <v>-3.8100000000000002E-2</v>
      </c>
      <c r="M205" s="35">
        <v>-5.04E-2</v>
      </c>
      <c r="N205" s="35">
        <v>-4.3099999999999999E-2</v>
      </c>
      <c r="O205" s="41">
        <v>-4.9000000000000002E-2</v>
      </c>
      <c r="P205" s="31">
        <v>-7.3700000000000002E-2</v>
      </c>
      <c r="Q205" s="26">
        <v>-4.7300000000000002E-2</v>
      </c>
      <c r="R205" s="41">
        <v>-4.5600000000000002E-2</v>
      </c>
      <c r="S205" s="26">
        <v>-4.82E-2</v>
      </c>
      <c r="T205" s="26">
        <v>-5.3600000000000002E-2</v>
      </c>
      <c r="U205" s="22">
        <v>-4.4400000000000002E-2</v>
      </c>
      <c r="V205" s="16">
        <v>-5.2299999999999999E-2</v>
      </c>
      <c r="W205" s="16">
        <v>-6.6100000000000006E-2</v>
      </c>
      <c r="X205" s="31">
        <v>-3.1699999999999999E-2</v>
      </c>
      <c r="Y205" s="41">
        <v>-6.93E-2</v>
      </c>
      <c r="Z205" s="41">
        <v>-6.2700000000000006E-2</v>
      </c>
      <c r="AA205" s="41">
        <v>-7.6300000000000007E-2</v>
      </c>
      <c r="AB205" s="16">
        <v>-8.8400000000000006E-2</v>
      </c>
      <c r="AC205" s="16">
        <v>-9.8699999999999996E-2</v>
      </c>
      <c r="AD205" s="41">
        <v>-0.10829999999999999</v>
      </c>
      <c r="AE205" s="16">
        <v>-0.1162</v>
      </c>
      <c r="AF205" s="41">
        <v>-0.1026</v>
      </c>
      <c r="AG205" s="41">
        <v>-0.1305</v>
      </c>
      <c r="AH205" s="16">
        <v>-0.13059999999999999</v>
      </c>
      <c r="AI205" s="41">
        <v>-0.10829999999999999</v>
      </c>
      <c r="AJ205" s="16">
        <v>-9.2899999999999996E-2</v>
      </c>
      <c r="AK205" s="16">
        <v>-6.6199999999999995E-2</v>
      </c>
      <c r="AL205" s="16">
        <v>-8.0399999999999999E-2</v>
      </c>
      <c r="AM205" s="16">
        <v>-8.5099999999999995E-2</v>
      </c>
      <c r="AN205" s="16">
        <v>-8.2199999999999995E-2</v>
      </c>
      <c r="AO205" s="16">
        <v>-0.1091</v>
      </c>
      <c r="AP205" s="16">
        <v>-0.10009999999999999</v>
      </c>
      <c r="AQ205" s="93">
        <v>-0.1018</v>
      </c>
      <c r="AR205" s="16">
        <v>-0.10050000000000001</v>
      </c>
      <c r="AS205" s="16">
        <v>-8.0100000000000005E-2</v>
      </c>
      <c r="AT205" s="16">
        <v>-0.11849999999999999</v>
      </c>
      <c r="AU205" s="16">
        <v>-0.1091</v>
      </c>
      <c r="AV205" s="16">
        <v>-0.1147</v>
      </c>
      <c r="AW205" s="137">
        <v>-8.7900000000000006E-2</v>
      </c>
      <c r="AX205" s="137">
        <v>-6.9599999999999995E-2</v>
      </c>
      <c r="AY205" s="88">
        <v>-6.9900000000000004E-2</v>
      </c>
      <c r="AZ205" s="87">
        <v>-4.5900000000000003E-2</v>
      </c>
      <c r="BA205" s="87">
        <v>-5.74E-2</v>
      </c>
      <c r="BB205" s="87">
        <v>-7.6399999999999996E-2</v>
      </c>
      <c r="BC205" s="87">
        <v>-7.8299999999999995E-2</v>
      </c>
      <c r="BD205" s="87">
        <v>-8.5599999999999996E-2</v>
      </c>
      <c r="BE205" s="87">
        <v>-6.5299999999999997E-2</v>
      </c>
      <c r="BF205" s="87">
        <v>-7.6700000000000004E-2</v>
      </c>
      <c r="BG205" s="87">
        <v>-7.0000000000000007E-2</v>
      </c>
      <c r="BH205" s="87">
        <v>-4.5199999999999997E-2</v>
      </c>
      <c r="BI205" s="87">
        <v>-6.4100000000000004E-2</v>
      </c>
      <c r="BJ205" s="88">
        <v>-3.7400000000000003E-2</v>
      </c>
      <c r="BK205" s="311">
        <v>-5.6800000000000003E-2</v>
      </c>
      <c r="BL205" s="88">
        <v>-6.8000000000000005E-2</v>
      </c>
      <c r="BM205" s="88">
        <v>-5.0799999999999998E-2</v>
      </c>
      <c r="BN205" s="88">
        <v>-3.4200000000000001E-2</v>
      </c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49">
        <f>SUM(DF138, -DF139)</f>
        <v>2.0000000000000018E-3</v>
      </c>
      <c r="DG205" s="248">
        <f>SUM(DG140, -DG141)</f>
        <v>6.0999999999999995E-3</v>
      </c>
      <c r="DH205" s="274">
        <f>SUM(DH140, -DH141)</f>
        <v>5.9000000000000007E-3</v>
      </c>
      <c r="DI205" s="167">
        <f>SUM(DI142, -DI143)</f>
        <v>1.2999999999999956E-3</v>
      </c>
      <c r="DJ205" s="119">
        <f>SUM(DJ138, -DJ139)</f>
        <v>2.3999999999999994E-3</v>
      </c>
      <c r="DK205" s="179">
        <f>SUM(DK139, -DK140)</f>
        <v>7.9999999999999863E-4</v>
      </c>
      <c r="DL205" s="121">
        <f>SUM(DL139, -DL140)</f>
        <v>2.700000000000001E-3</v>
      </c>
      <c r="DM205" s="117">
        <f>SUM(DM142, -DM143)</f>
        <v>2.2999999999999965E-3</v>
      </c>
      <c r="DN205" s="338">
        <f>SUM(DN142, -DN143)</f>
        <v>1.2999999999999956E-3</v>
      </c>
      <c r="DO205" s="350">
        <f>SUM(DO190, -DO195)</f>
        <v>0</v>
      </c>
      <c r="DP205" s="209">
        <f>SUM(DP138, -DP139)</f>
        <v>1.7000000000000001E-3</v>
      </c>
      <c r="DQ205" s="179">
        <f>SUM(DQ138, -DQ139)</f>
        <v>3.3000000000000008E-3</v>
      </c>
      <c r="DR205" s="149">
        <f>SUM(DR138, -DR139)</f>
        <v>1.3000000000000025E-3</v>
      </c>
      <c r="DS205" s="119">
        <f>SUM(DS140, -DS141)</f>
        <v>2.2000000000000006E-3</v>
      </c>
      <c r="DT205" s="188">
        <f>SUM(DT137, -DT138)</f>
        <v>8.4000000000000012E-3</v>
      </c>
      <c r="DU205" s="149">
        <f>SUM(DU138, -DU139)</f>
        <v>4.4999999999999988E-3</v>
      </c>
      <c r="DV205" s="209">
        <f>SUM(DV137, -DV138)</f>
        <v>7.4000000000000003E-3</v>
      </c>
      <c r="DW205" s="274">
        <f>SUM(DW140, -DW141)</f>
        <v>2.1000000000000012E-3</v>
      </c>
      <c r="DX205" s="121">
        <f>SUM(DX139, -DX140)</f>
        <v>1.1000000000000001E-3</v>
      </c>
      <c r="DY205" s="119">
        <f>SUM(DY138, -DY139)</f>
        <v>5.7999999999999996E-3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2:209" ht="15.75" thickBot="1" x14ac:dyDescent="0.3">
      <c r="B206" s="48">
        <v>-1.7299999999999999E-2</v>
      </c>
      <c r="C206" s="16">
        <v>-2.3E-2</v>
      </c>
      <c r="D206" s="35">
        <v>-6.5600000000000006E-2</v>
      </c>
      <c r="E206" s="31">
        <v>-9.9900000000000003E-2</v>
      </c>
      <c r="F206" s="31">
        <v>-0.12839999999999999</v>
      </c>
      <c r="G206" s="31">
        <v>-9.9400000000000002E-2</v>
      </c>
      <c r="H206" s="31">
        <v>-8.6699999999999999E-2</v>
      </c>
      <c r="I206" s="31">
        <v>-0.13700000000000001</v>
      </c>
      <c r="J206" s="31">
        <v>-9.1800000000000007E-2</v>
      </c>
      <c r="K206" s="31">
        <v>-9.1200000000000003E-2</v>
      </c>
      <c r="L206" s="35">
        <v>-7.5300000000000006E-2</v>
      </c>
      <c r="M206" s="26">
        <v>-6.4199999999999993E-2</v>
      </c>
      <c r="N206" s="26">
        <v>-6.8199999999999997E-2</v>
      </c>
      <c r="O206" s="26">
        <v>-5.6300000000000003E-2</v>
      </c>
      <c r="P206" s="26">
        <v>-7.3800000000000004E-2</v>
      </c>
      <c r="Q206" s="41">
        <v>-4.8300000000000003E-2</v>
      </c>
      <c r="R206" s="26">
        <v>-4.6300000000000001E-2</v>
      </c>
      <c r="S206" s="16">
        <v>-6.1400000000000003E-2</v>
      </c>
      <c r="T206" s="31">
        <v>-5.7200000000000001E-2</v>
      </c>
      <c r="U206" s="16">
        <v>-5.45E-2</v>
      </c>
      <c r="V206" s="26">
        <v>-6.1600000000000002E-2</v>
      </c>
      <c r="W206" s="26">
        <v>-8.3699999999999997E-2</v>
      </c>
      <c r="X206" s="16">
        <v>-7.51E-2</v>
      </c>
      <c r="Y206" s="16">
        <v>-8.5599999999999996E-2</v>
      </c>
      <c r="Z206" s="16">
        <v>-8.5900000000000004E-2</v>
      </c>
      <c r="AA206" s="16">
        <v>-8.0600000000000005E-2</v>
      </c>
      <c r="AB206" s="41">
        <v>-0.1048</v>
      </c>
      <c r="AC206" s="41">
        <v>-0.11219999999999999</v>
      </c>
      <c r="AD206" s="16">
        <v>-0.112</v>
      </c>
      <c r="AE206" s="41">
        <v>-0.1177</v>
      </c>
      <c r="AF206" s="16">
        <v>-0.15340000000000001</v>
      </c>
      <c r="AG206" s="16">
        <v>-0.13489999999999999</v>
      </c>
      <c r="AH206" s="41">
        <v>-0.1452</v>
      </c>
      <c r="AI206" s="16">
        <v>-0.11559999999999999</v>
      </c>
      <c r="AJ206" s="41">
        <v>-0.1353</v>
      </c>
      <c r="AK206" s="93">
        <v>-0.1203</v>
      </c>
      <c r="AL206" s="93">
        <v>-9.0300000000000005E-2</v>
      </c>
      <c r="AM206" s="93">
        <v>-0.10299999999999999</v>
      </c>
      <c r="AN206" s="93">
        <v>-0.1134</v>
      </c>
      <c r="AO206" s="93">
        <v>-0.1106</v>
      </c>
      <c r="AP206" s="93">
        <v>-0.1113</v>
      </c>
      <c r="AQ206" s="16">
        <v>-0.11269999999999999</v>
      </c>
      <c r="AR206" s="93">
        <v>-0.10539999999999999</v>
      </c>
      <c r="AS206" s="93">
        <v>-0.1225</v>
      </c>
      <c r="AT206" s="93">
        <v>-0.13500000000000001</v>
      </c>
      <c r="AU206" s="93">
        <v>-0.1527</v>
      </c>
      <c r="AV206" s="93">
        <v>-0.14960000000000001</v>
      </c>
      <c r="AW206" s="87">
        <v>-0.12740000000000001</v>
      </c>
      <c r="AX206" s="87">
        <v>-9.8500000000000004E-2</v>
      </c>
      <c r="AY206" s="87">
        <v>-7.3899999999999993E-2</v>
      </c>
      <c r="AZ206" s="88">
        <v>-0.1467</v>
      </c>
      <c r="BA206" s="88">
        <v>-0.18290000000000001</v>
      </c>
      <c r="BB206" s="88">
        <v>-0.1152</v>
      </c>
      <c r="BC206" s="88">
        <v>-9.3299999999999994E-2</v>
      </c>
      <c r="BD206" s="88">
        <v>-0.1045</v>
      </c>
      <c r="BE206" s="88">
        <v>-0.1008</v>
      </c>
      <c r="BF206" s="88">
        <v>-9.4799999999999995E-2</v>
      </c>
      <c r="BG206" s="88">
        <v>-8.4000000000000005E-2</v>
      </c>
      <c r="BH206" s="88">
        <v>-8.0500000000000002E-2</v>
      </c>
      <c r="BI206" s="92">
        <v>-7.1599999999999997E-2</v>
      </c>
      <c r="BJ206" s="92">
        <v>-8.6300000000000002E-2</v>
      </c>
      <c r="BK206" s="312">
        <v>-6.4500000000000002E-2</v>
      </c>
      <c r="BL206" s="92">
        <v>-8.1900000000000001E-2</v>
      </c>
      <c r="BM206" s="92">
        <v>-8.5400000000000004E-2</v>
      </c>
      <c r="BN206" s="92">
        <v>-8.48E-2</v>
      </c>
      <c r="BR206" t="s">
        <v>62</v>
      </c>
    </row>
    <row r="207" spans="2:209" ht="15.75" thickBot="1" x14ac:dyDescent="0.3">
      <c r="B207" s="26">
        <v>-2.01E-2</v>
      </c>
      <c r="C207" s="31">
        <v>-2.6100000000000002E-2</v>
      </c>
      <c r="D207" s="31">
        <v>-6.7799999999999999E-2</v>
      </c>
      <c r="E207" s="35">
        <v>-0.1101</v>
      </c>
      <c r="F207" s="35">
        <v>-0.1575</v>
      </c>
      <c r="G207" s="35">
        <v>-0.1467</v>
      </c>
      <c r="H207" s="35">
        <v>-0.13270000000000001</v>
      </c>
      <c r="I207" s="35">
        <v>-0.15820000000000001</v>
      </c>
      <c r="J207" s="35">
        <v>-0.1061</v>
      </c>
      <c r="K207" s="35">
        <v>-0.1056</v>
      </c>
      <c r="L207" s="31">
        <v>-9.0999999999999998E-2</v>
      </c>
      <c r="M207" s="31">
        <v>-8.3400000000000002E-2</v>
      </c>
      <c r="N207" s="31">
        <v>-8.5900000000000004E-2</v>
      </c>
      <c r="O207" s="31">
        <v>-8.1100000000000005E-2</v>
      </c>
      <c r="P207" s="41">
        <v>-7.3899999999999993E-2</v>
      </c>
      <c r="Q207" s="31">
        <v>-8.7800000000000003E-2</v>
      </c>
      <c r="R207" s="31">
        <v>-9.0800000000000006E-2</v>
      </c>
      <c r="S207" s="31">
        <v>-8.6599999999999996E-2</v>
      </c>
      <c r="T207" s="16">
        <v>-6.4699999999999994E-2</v>
      </c>
      <c r="U207" s="31">
        <v>-5.5399999999999998E-2</v>
      </c>
      <c r="V207" s="31">
        <v>-7.0400000000000004E-2</v>
      </c>
      <c r="W207" s="22">
        <v>-9.0800000000000006E-2</v>
      </c>
      <c r="X207" s="26">
        <v>-9.5899999999999999E-2</v>
      </c>
      <c r="Y207" s="93">
        <v>-0.1268</v>
      </c>
      <c r="Z207" s="93">
        <v>-0.12709999999999999</v>
      </c>
      <c r="AA207" s="93">
        <v>-0.15010000000000001</v>
      </c>
      <c r="AB207" s="93">
        <v>-0.15640000000000001</v>
      </c>
      <c r="AC207" s="93">
        <v>-0.16980000000000001</v>
      </c>
      <c r="AD207" s="93">
        <v>-0.17299999999999999</v>
      </c>
      <c r="AE207" s="93">
        <v>-0.153</v>
      </c>
      <c r="AF207" s="93">
        <v>-0.15640000000000001</v>
      </c>
      <c r="AG207" s="93">
        <v>-0.1618</v>
      </c>
      <c r="AH207" s="93">
        <v>-0.1656</v>
      </c>
      <c r="AI207" s="93">
        <v>-0.17280000000000001</v>
      </c>
      <c r="AJ207" s="93">
        <v>-0.16389999999999999</v>
      </c>
      <c r="AK207" s="41">
        <v>-0.15010000000000001</v>
      </c>
      <c r="AL207" s="41">
        <v>-0.18959999999999999</v>
      </c>
      <c r="AM207" s="41">
        <v>-0.16189999999999999</v>
      </c>
      <c r="AN207" s="41">
        <v>-0.1467</v>
      </c>
      <c r="AO207" s="41">
        <v>-0.14380000000000001</v>
      </c>
      <c r="AP207" s="41">
        <v>-0.14399999999999999</v>
      </c>
      <c r="AQ207" s="41">
        <v>-0.1618</v>
      </c>
      <c r="AR207" s="41">
        <v>-0.19789999999999999</v>
      </c>
      <c r="AS207" s="41">
        <v>-0.20069999999999999</v>
      </c>
      <c r="AT207" s="41">
        <v>-0.19800000000000001</v>
      </c>
      <c r="AU207" s="41">
        <v>-0.1633</v>
      </c>
      <c r="AV207" s="41">
        <v>-0.20080000000000001</v>
      </c>
      <c r="AW207" s="91">
        <v>-0.23530000000000001</v>
      </c>
      <c r="AX207" s="91">
        <v>-0.25769999999999998</v>
      </c>
      <c r="AY207" s="91">
        <v>-0.21940000000000001</v>
      </c>
      <c r="AZ207" s="91">
        <v>-0.24149999999999999</v>
      </c>
      <c r="BA207" s="91">
        <v>-0.22850000000000001</v>
      </c>
      <c r="BB207" s="91">
        <v>-0.22869999999999999</v>
      </c>
      <c r="BC207" s="91">
        <v>-0.2288</v>
      </c>
      <c r="BD207" s="91">
        <v>-0.221</v>
      </c>
      <c r="BE207" s="91">
        <v>-0.25259999999999999</v>
      </c>
      <c r="BF207" s="91">
        <v>-0.29649999999999999</v>
      </c>
      <c r="BG207" s="91">
        <v>-0.28129999999999999</v>
      </c>
      <c r="BH207" s="91">
        <v>-0.3206</v>
      </c>
      <c r="BI207" s="91">
        <v>-0.33160000000000001</v>
      </c>
      <c r="BJ207" s="91">
        <v>-0.3579</v>
      </c>
      <c r="BK207" s="91">
        <v>-0.3211</v>
      </c>
      <c r="BL207" s="91">
        <v>-0.3412</v>
      </c>
      <c r="BM207" s="91">
        <v>-0.37080000000000002</v>
      </c>
      <c r="BN207" s="91">
        <v>-0.39219999999999999</v>
      </c>
    </row>
    <row r="209" spans="2:43" ht="15.75" thickBot="1" x14ac:dyDescent="0.3"/>
    <row r="210" spans="2:43" ht="15.75" thickBot="1" x14ac:dyDescent="0.3">
      <c r="B210" s="55" t="s">
        <v>86</v>
      </c>
      <c r="D210" t="s">
        <v>62</v>
      </c>
      <c r="X210" s="55" t="s">
        <v>86</v>
      </c>
    </row>
    <row r="211" spans="2:43" ht="15.75" thickBot="1" x14ac:dyDescent="0.3">
      <c r="B211" s="55" t="s">
        <v>91</v>
      </c>
      <c r="D211" t="s">
        <v>62</v>
      </c>
      <c r="G211" t="s">
        <v>62</v>
      </c>
      <c r="H211" t="s">
        <v>62</v>
      </c>
      <c r="X211" s="55" t="s">
        <v>97</v>
      </c>
      <c r="Z211" t="s">
        <v>62</v>
      </c>
      <c r="AA211" t="s">
        <v>62</v>
      </c>
      <c r="AB211" t="s">
        <v>62</v>
      </c>
      <c r="AN211" t="s">
        <v>62</v>
      </c>
    </row>
    <row r="212" spans="2:43" ht="15.75" thickBot="1" x14ac:dyDescent="0.3">
      <c r="B212" s="55" t="s">
        <v>95</v>
      </c>
      <c r="C212" s="352">
        <v>43468</v>
      </c>
      <c r="D212" s="352">
        <v>43469</v>
      </c>
      <c r="E212" s="352">
        <v>43472</v>
      </c>
      <c r="F212" s="352">
        <v>43473</v>
      </c>
      <c r="G212" s="352">
        <v>43474</v>
      </c>
      <c r="H212" s="352">
        <v>43475</v>
      </c>
      <c r="I212" s="352">
        <v>43476</v>
      </c>
      <c r="J212" s="352">
        <v>43479</v>
      </c>
      <c r="K212" s="352">
        <v>43480</v>
      </c>
      <c r="L212" s="352">
        <v>43481</v>
      </c>
      <c r="M212" s="352">
        <v>43482</v>
      </c>
      <c r="N212" s="352">
        <v>43483</v>
      </c>
      <c r="O212" s="352">
        <v>43486</v>
      </c>
      <c r="P212" s="352">
        <v>43487</v>
      </c>
      <c r="Q212" s="352">
        <v>43488</v>
      </c>
      <c r="R212" s="352">
        <v>43489</v>
      </c>
      <c r="S212" s="352">
        <v>43490</v>
      </c>
      <c r="T212" s="352">
        <v>43493</v>
      </c>
      <c r="U212" s="352">
        <v>43494</v>
      </c>
      <c r="V212" s="352">
        <v>43495</v>
      </c>
      <c r="W212" s="352">
        <v>43496</v>
      </c>
      <c r="X212" s="55" t="s">
        <v>96</v>
      </c>
      <c r="Y212" s="352">
        <v>43500</v>
      </c>
      <c r="Z212" s="352">
        <v>43501</v>
      </c>
      <c r="AA212" s="352">
        <v>43502</v>
      </c>
      <c r="AB212" s="352">
        <v>43503</v>
      </c>
      <c r="AC212" s="352">
        <v>43504</v>
      </c>
      <c r="AD212" s="352">
        <v>43507</v>
      </c>
      <c r="AE212" s="352">
        <v>43508</v>
      </c>
      <c r="AF212" s="352">
        <v>43509</v>
      </c>
      <c r="AG212" s="352">
        <v>43510</v>
      </c>
      <c r="AH212" s="352">
        <v>43511</v>
      </c>
      <c r="AI212" s="352">
        <v>43514</v>
      </c>
      <c r="AJ212" s="352">
        <v>43515</v>
      </c>
      <c r="AK212" s="352">
        <v>43516</v>
      </c>
      <c r="AL212" s="352">
        <v>43517</v>
      </c>
      <c r="AM212" s="352">
        <v>43518</v>
      </c>
      <c r="AN212" s="352">
        <v>43521</v>
      </c>
      <c r="AO212" s="352">
        <v>43522</v>
      </c>
      <c r="AP212" s="352">
        <v>43523</v>
      </c>
      <c r="AQ212" t="s">
        <v>62</v>
      </c>
    </row>
    <row r="213" spans="2:43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  <c r="AI213" s="41">
        <v>0.17169999999999999</v>
      </c>
      <c r="AJ213" s="22">
        <v>0.1883</v>
      </c>
      <c r="AK213" s="41">
        <v>0.18509999999999999</v>
      </c>
      <c r="AL213" s="22">
        <v>0.19670000000000001</v>
      </c>
      <c r="AM213" s="41">
        <v>0.2069</v>
      </c>
      <c r="AN213" s="22">
        <v>0.20610000000000001</v>
      </c>
      <c r="AO213" s="22">
        <v>0.27550000000000002</v>
      </c>
      <c r="AP213" s="22">
        <v>0.32469999999999999</v>
      </c>
    </row>
    <row r="214" spans="2:43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  <c r="AI214" s="22">
        <v>0.13039999999999999</v>
      </c>
      <c r="AJ214" s="41">
        <v>0.1593</v>
      </c>
      <c r="AK214" s="22">
        <v>0.1847</v>
      </c>
      <c r="AL214" s="41">
        <v>0.1774</v>
      </c>
      <c r="AM214" s="22">
        <v>0.18679999999999999</v>
      </c>
      <c r="AN214" s="41">
        <v>0.16389999999999999</v>
      </c>
      <c r="AO214" s="41">
        <v>0.15010000000000001</v>
      </c>
      <c r="AP214" s="41">
        <v>0.17330000000000001</v>
      </c>
    </row>
    <row r="215" spans="2:43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  <c r="AI215" s="35">
        <v>0.1169</v>
      </c>
      <c r="AJ215" s="35">
        <v>0.12820000000000001</v>
      </c>
      <c r="AK215" s="31">
        <v>0.1101</v>
      </c>
      <c r="AL215" s="35">
        <v>6.3200000000000006E-2</v>
      </c>
      <c r="AM215" s="35">
        <v>9.5699999999999993E-2</v>
      </c>
      <c r="AN215" s="35">
        <v>0.1326</v>
      </c>
      <c r="AO215" s="35">
        <v>0.1169</v>
      </c>
      <c r="AP215" s="35">
        <v>8.0299999999999996E-2</v>
      </c>
    </row>
    <row r="216" spans="2:43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  <c r="AI216" s="31">
        <v>9.6199999999999994E-2</v>
      </c>
      <c r="AJ216" s="31">
        <v>0.10580000000000001</v>
      </c>
      <c r="AK216" s="35">
        <v>0.1014</v>
      </c>
      <c r="AL216" s="31">
        <v>5.1200000000000002E-2</v>
      </c>
      <c r="AM216" s="31">
        <v>7.2499999999999995E-2</v>
      </c>
      <c r="AN216" s="31">
        <v>0.1111</v>
      </c>
      <c r="AO216" s="31">
        <v>0.10730000000000001</v>
      </c>
      <c r="AP216" s="31">
        <v>7.1199999999999999E-2</v>
      </c>
    </row>
    <row r="217" spans="2:43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  <c r="AI217" s="7">
        <v>-2.8400000000000002E-2</v>
      </c>
      <c r="AJ217" s="7">
        <v>-5.7299999999999997E-2</v>
      </c>
      <c r="AK217" s="7">
        <v>-5.2400000000000002E-2</v>
      </c>
      <c r="AL217" s="7">
        <v>-0.03</v>
      </c>
      <c r="AM217" s="7">
        <v>-0.05</v>
      </c>
      <c r="AN217" s="7">
        <v>-5.9799999999999999E-2</v>
      </c>
      <c r="AO217" s="16">
        <v>-6.8199999999999997E-2</v>
      </c>
      <c r="AP217" s="16">
        <v>-6.5299999999999997E-2</v>
      </c>
    </row>
    <row r="218" spans="2:43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  <c r="AI218" s="16">
        <v>-7.5800000000000006E-2</v>
      </c>
      <c r="AJ218" s="16">
        <v>-8.1500000000000003E-2</v>
      </c>
      <c r="AK218" s="16">
        <v>-7.7299999999999994E-2</v>
      </c>
      <c r="AL218" s="16">
        <v>-5.7200000000000001E-2</v>
      </c>
      <c r="AM218" s="16">
        <v>-7.7799999999999994E-2</v>
      </c>
      <c r="AN218" s="16">
        <v>-6.7699999999999996E-2</v>
      </c>
      <c r="AO218" s="7">
        <v>-8.4599999999999995E-2</v>
      </c>
      <c r="AP218" s="7">
        <v>-7.1300000000000002E-2</v>
      </c>
    </row>
    <row r="219" spans="2:43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  <c r="AI219" s="48">
        <v>-0.16919999999999999</v>
      </c>
      <c r="AJ219" s="48">
        <v>-0.19670000000000001</v>
      </c>
      <c r="AK219" s="48">
        <v>-0.21110000000000001</v>
      </c>
      <c r="AL219" s="48">
        <v>-0.17829999999999999</v>
      </c>
      <c r="AM219" s="48">
        <v>-0.19470000000000001</v>
      </c>
      <c r="AN219" s="48">
        <v>-0.23469999999999999</v>
      </c>
      <c r="AO219" s="48">
        <v>-0.2253</v>
      </c>
      <c r="AP219" s="48">
        <v>-0.24329999999999999</v>
      </c>
    </row>
    <row r="220" spans="2:43" ht="15.75" thickBot="1" x14ac:dyDescent="0.3">
      <c r="B220" s="300">
        <v>-5.2699999999999997E-2</v>
      </c>
      <c r="C220" s="300">
        <v>-7.0300000000000001E-2</v>
      </c>
      <c r="D220" s="301">
        <v>-7.5499999999999998E-2</v>
      </c>
      <c r="E220" s="302">
        <v>-5.8299999999999998E-2</v>
      </c>
      <c r="F220" s="300">
        <v>-5.91E-2</v>
      </c>
      <c r="G220" s="302">
        <v>-9.0399999999999994E-2</v>
      </c>
      <c r="H220" s="301">
        <v>-9.8599999999999993E-2</v>
      </c>
      <c r="I220" s="301">
        <v>-0.10970000000000001</v>
      </c>
      <c r="J220" s="301">
        <v>-9.1700000000000004E-2</v>
      </c>
      <c r="K220" s="301">
        <v>-0.13059999999999999</v>
      </c>
      <c r="L220" s="301">
        <v>-0.1368</v>
      </c>
      <c r="M220" s="301">
        <v>-0.17</v>
      </c>
      <c r="N220" s="301">
        <v>-0.1593</v>
      </c>
      <c r="O220" s="301">
        <v>-0.17</v>
      </c>
      <c r="P220" s="301">
        <v>-0.1714</v>
      </c>
      <c r="Q220" s="301">
        <v>-0.1726</v>
      </c>
      <c r="R220" s="301">
        <v>-0.16420000000000001</v>
      </c>
      <c r="S220" s="301">
        <v>-0.1958</v>
      </c>
      <c r="T220" s="301">
        <v>-0.1802</v>
      </c>
      <c r="U220" s="301">
        <v>-0.19239999999999999</v>
      </c>
      <c r="V220" s="301">
        <v>-0.23169999999999999</v>
      </c>
      <c r="W220" s="301">
        <v>-0.24099999999999999</v>
      </c>
      <c r="X220" s="301">
        <v>-0.23619999999999999</v>
      </c>
      <c r="Y220" s="303">
        <v>-0.24030000000000001</v>
      </c>
      <c r="Z220" s="301">
        <v>-0.24679999999999999</v>
      </c>
      <c r="AA220" s="301">
        <v>-0.21879999999999999</v>
      </c>
      <c r="AB220" s="301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  <c r="AI220" s="93">
        <v>-0.24179999999999999</v>
      </c>
      <c r="AJ220" s="93">
        <v>-0.24610000000000001</v>
      </c>
      <c r="AK220" s="93">
        <v>-0.24049999999999999</v>
      </c>
      <c r="AL220" s="93">
        <v>-0.223</v>
      </c>
      <c r="AM220" s="93">
        <v>-0.2394</v>
      </c>
      <c r="AN220" s="93">
        <v>-0.2515</v>
      </c>
      <c r="AO220" s="93">
        <v>-0.2717</v>
      </c>
      <c r="AP220" s="93">
        <v>-0.26960000000000001</v>
      </c>
    </row>
    <row r="221" spans="2:43" ht="15.75" thickBot="1" x14ac:dyDescent="0.3">
      <c r="X221" s="55" t="s">
        <v>91</v>
      </c>
      <c r="AI221" t="s">
        <v>62</v>
      </c>
      <c r="AJ221" t="s">
        <v>62</v>
      </c>
      <c r="AP221" t="s">
        <v>62</v>
      </c>
    </row>
    <row r="222" spans="2:43" ht="15.75" thickBot="1" x14ac:dyDescent="0.3">
      <c r="W222" t="s">
        <v>62</v>
      </c>
      <c r="X222" s="55" t="s">
        <v>96</v>
      </c>
      <c r="Y222" s="352">
        <v>43500</v>
      </c>
      <c r="Z222" s="352">
        <v>43501</v>
      </c>
      <c r="AA222" s="352">
        <v>43502</v>
      </c>
      <c r="AB222" s="352">
        <v>43503</v>
      </c>
      <c r="AC222" s="352">
        <v>43504</v>
      </c>
      <c r="AD222" s="352">
        <v>43507</v>
      </c>
      <c r="AE222" s="352">
        <v>43508</v>
      </c>
      <c r="AF222" s="352">
        <v>43509</v>
      </c>
      <c r="AG222" s="352">
        <v>43510</v>
      </c>
      <c r="AH222" s="352">
        <v>43511</v>
      </c>
      <c r="AI222" s="352">
        <v>43514</v>
      </c>
      <c r="AJ222" s="352">
        <v>43515</v>
      </c>
      <c r="AK222" s="352">
        <v>43516</v>
      </c>
      <c r="AL222" s="352">
        <v>43517</v>
      </c>
      <c r="AM222" s="352">
        <v>43518</v>
      </c>
      <c r="AN222" s="352">
        <v>43521</v>
      </c>
      <c r="AO222" s="352">
        <v>43522</v>
      </c>
      <c r="AP222" s="352">
        <v>43523</v>
      </c>
      <c r="AQ222" t="s">
        <v>62</v>
      </c>
    </row>
    <row r="223" spans="2:43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  <c r="AI223" s="7">
        <v>8.6599999999999996E-2</v>
      </c>
      <c r="AJ223" s="7">
        <v>5.7700000000000001E-2</v>
      </c>
      <c r="AK223" s="7">
        <v>6.2600000000000003E-2</v>
      </c>
      <c r="AL223" s="7">
        <v>8.5000000000000006E-2</v>
      </c>
      <c r="AM223" s="7">
        <v>6.5000000000000002E-2</v>
      </c>
      <c r="AN223" s="22">
        <v>7.3800000000000004E-2</v>
      </c>
      <c r="AO223" s="22">
        <v>0.14319999999999999</v>
      </c>
      <c r="AP223" s="22">
        <v>0.19239999999999999</v>
      </c>
    </row>
    <row r="224" spans="2:43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  <c r="AI224" s="16">
        <v>1.44E-2</v>
      </c>
      <c r="AJ224" s="22">
        <v>5.6000000000000001E-2</v>
      </c>
      <c r="AK224" s="22">
        <v>5.2400000000000002E-2</v>
      </c>
      <c r="AL224" s="22">
        <v>6.4399999999999999E-2</v>
      </c>
      <c r="AM224" s="22">
        <v>5.45E-2</v>
      </c>
      <c r="AN224" s="7">
        <v>5.5199999999999999E-2</v>
      </c>
      <c r="AO224" s="7">
        <v>3.04E-2</v>
      </c>
      <c r="AP224" s="7">
        <v>4.3700000000000003E-2</v>
      </c>
    </row>
    <row r="225" spans="21:42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  <c r="AI225" s="41">
        <v>1.15E-2</v>
      </c>
      <c r="AJ225" s="35">
        <v>2.1399999999999999E-2</v>
      </c>
      <c r="AK225" s="41">
        <v>2.4899999999999999E-2</v>
      </c>
      <c r="AL225" s="16">
        <v>3.3000000000000002E-2</v>
      </c>
      <c r="AM225" s="41">
        <v>4.6699999999999998E-2</v>
      </c>
      <c r="AN225" s="35">
        <v>2.58E-2</v>
      </c>
      <c r="AO225" s="16">
        <v>2.1999999999999999E-2</v>
      </c>
      <c r="AP225" s="16">
        <v>2.4899999999999999E-2</v>
      </c>
    </row>
    <row r="226" spans="21:42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  <c r="AI226" s="35">
        <v>1.01E-2</v>
      </c>
      <c r="AJ226" s="16">
        <v>8.6999999999999994E-3</v>
      </c>
      <c r="AK226" s="16">
        <v>1.29E-2</v>
      </c>
      <c r="AL226" s="93">
        <v>1.7999999999999999E-2</v>
      </c>
      <c r="AM226" s="16">
        <v>1.24E-2</v>
      </c>
      <c r="AN226" s="16">
        <v>2.2499999999999999E-2</v>
      </c>
      <c r="AO226" s="35">
        <v>1.01E-2</v>
      </c>
      <c r="AP226" s="41">
        <v>1.3100000000000001E-2</v>
      </c>
    </row>
    <row r="227" spans="21:42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  <c r="AI227" s="93">
        <v>-8.0000000000000004E-4</v>
      </c>
      <c r="AJ227" s="41">
        <v>-8.9999999999999998E-4</v>
      </c>
      <c r="AK227" s="93">
        <v>5.0000000000000001E-4</v>
      </c>
      <c r="AL227" s="41">
        <v>1.72E-2</v>
      </c>
      <c r="AM227" s="93">
        <v>1.6000000000000001E-3</v>
      </c>
      <c r="AN227" s="41">
        <v>3.7000000000000002E-3</v>
      </c>
      <c r="AO227" s="41">
        <v>-1.01E-2</v>
      </c>
      <c r="AP227" s="35">
        <v>-2.6499999999999999E-2</v>
      </c>
    </row>
    <row r="228" spans="21:42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  <c r="AI228" s="22">
        <v>-1.9E-3</v>
      </c>
      <c r="AJ228" s="93">
        <v>-5.1000000000000004E-3</v>
      </c>
      <c r="AK228" s="35">
        <v>-5.4000000000000003E-3</v>
      </c>
      <c r="AL228" s="35">
        <v>-4.36E-2</v>
      </c>
      <c r="AM228" s="35">
        <v>-1.11E-2</v>
      </c>
      <c r="AN228" s="93">
        <v>-1.0500000000000001E-2</v>
      </c>
      <c r="AO228" s="93">
        <v>-3.0700000000000002E-2</v>
      </c>
      <c r="AP228" s="93">
        <v>-2.86E-2</v>
      </c>
    </row>
    <row r="229" spans="21:42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  <c r="AI229" s="48">
        <v>-5.9700000000000003E-2</v>
      </c>
      <c r="AJ229" s="31">
        <v>-5.0599999999999999E-2</v>
      </c>
      <c r="AK229" s="31">
        <v>-4.6300000000000001E-2</v>
      </c>
      <c r="AL229" s="48">
        <v>-6.88E-2</v>
      </c>
      <c r="AM229" s="31">
        <v>-8.3900000000000002E-2</v>
      </c>
      <c r="AN229" s="31">
        <v>-4.53E-2</v>
      </c>
      <c r="AO229" s="31">
        <v>-4.9099999999999998E-2</v>
      </c>
      <c r="AP229" s="31">
        <v>-8.5199999999999998E-2</v>
      </c>
    </row>
    <row r="230" spans="21:42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  <c r="AI230" s="314">
        <v>-6.0199999999999997E-2</v>
      </c>
      <c r="AJ230" s="310">
        <v>-8.72E-2</v>
      </c>
      <c r="AK230" s="48">
        <v>-0.1016</v>
      </c>
      <c r="AL230" s="31">
        <v>-0.1052</v>
      </c>
      <c r="AM230" s="48">
        <v>-8.5199999999999998E-2</v>
      </c>
      <c r="AN230" s="48">
        <v>-0.12520000000000001</v>
      </c>
      <c r="AO230" s="48">
        <v>-0.1158</v>
      </c>
      <c r="AP230" s="48">
        <v>-0.1338</v>
      </c>
    </row>
  </sheetData>
  <customSheetViews>
    <customSheetView guid="{7FB8B549-326C-4BEC-8C8D-0E9173EDA60F}" scale="115" topLeftCell="DL48">
      <selection activeCell="DY64" sqref="DY64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2019-02-28T13:21:46Z</dcterms:modified>
</cp:coreProperties>
</file>