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189" i="1" l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GZ199" i="1"/>
  <c r="GW199" i="1"/>
  <c r="GQ199" i="1"/>
  <c r="GK199" i="1"/>
  <c r="GE199" i="1"/>
  <c r="FY199" i="1"/>
  <c r="FS199" i="1"/>
  <c r="FM199" i="1"/>
  <c r="FG199" i="1"/>
  <c r="FA199" i="1"/>
  <c r="EU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GZ185" i="1"/>
  <c r="GW185" i="1"/>
  <c r="GQ185" i="1"/>
  <c r="GK185" i="1"/>
  <c r="GE185" i="1"/>
  <c r="FY185" i="1"/>
  <c r="FS185" i="1"/>
  <c r="FM185" i="1"/>
  <c r="FG185" i="1"/>
  <c r="FA185" i="1"/>
  <c r="EU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GZ179" i="1"/>
  <c r="GW179" i="1"/>
  <c r="GQ179" i="1"/>
  <c r="GK179" i="1"/>
  <c r="GE179" i="1"/>
  <c r="FY179" i="1"/>
  <c r="FS179" i="1"/>
  <c r="FM179" i="1"/>
  <c r="FG179" i="1"/>
  <c r="FA179" i="1"/>
  <c r="EU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GZ173" i="1"/>
  <c r="GW173" i="1"/>
  <c r="GQ173" i="1"/>
  <c r="GK173" i="1"/>
  <c r="GE173" i="1"/>
  <c r="FY173" i="1"/>
  <c r="FS173" i="1"/>
  <c r="FM173" i="1"/>
  <c r="FG173" i="1"/>
  <c r="FA173" i="1"/>
  <c r="EU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GZ167" i="1"/>
  <c r="GW167" i="1"/>
  <c r="GQ167" i="1"/>
  <c r="GK167" i="1"/>
  <c r="GE167" i="1"/>
  <c r="FY167" i="1"/>
  <c r="FS167" i="1"/>
  <c r="FM167" i="1"/>
  <c r="FG167" i="1"/>
  <c r="FA167" i="1"/>
  <c r="EU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GZ161" i="1"/>
  <c r="GW161" i="1"/>
  <c r="GQ161" i="1"/>
  <c r="GK161" i="1"/>
  <c r="GE161" i="1"/>
  <c r="FY161" i="1"/>
  <c r="FS161" i="1"/>
  <c r="FM161" i="1"/>
  <c r="FG161" i="1"/>
  <c r="FA161" i="1"/>
  <c r="EU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GZ114" i="1"/>
  <c r="GW114" i="1"/>
  <c r="GQ114" i="1"/>
  <c r="GK114" i="1"/>
  <c r="GE114" i="1"/>
  <c r="FY114" i="1"/>
  <c r="FS114" i="1"/>
  <c r="FM114" i="1"/>
  <c r="FG114" i="1"/>
  <c r="FA114" i="1"/>
  <c r="EU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GZ106" i="1"/>
  <c r="GW106" i="1"/>
  <c r="GQ106" i="1"/>
  <c r="GK106" i="1"/>
  <c r="GE106" i="1"/>
  <c r="FY106" i="1"/>
  <c r="FS106" i="1"/>
  <c r="FM106" i="1"/>
  <c r="FG106" i="1"/>
  <c r="FA106" i="1"/>
  <c r="EU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GZ100" i="1"/>
  <c r="GW100" i="1"/>
  <c r="GQ100" i="1"/>
  <c r="GK100" i="1"/>
  <c r="GE100" i="1"/>
  <c r="FY100" i="1"/>
  <c r="FS100" i="1"/>
  <c r="FM100" i="1"/>
  <c r="FG100" i="1"/>
  <c r="FA100" i="1"/>
  <c r="EU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GZ94" i="1"/>
  <c r="GW94" i="1"/>
  <c r="GQ94" i="1"/>
  <c r="GK94" i="1"/>
  <c r="GE94" i="1"/>
  <c r="FY94" i="1"/>
  <c r="FS94" i="1"/>
  <c r="FM94" i="1"/>
  <c r="FG94" i="1"/>
  <c r="FA94" i="1"/>
  <c r="EU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GZ88" i="1"/>
  <c r="GW88" i="1"/>
  <c r="GQ88" i="1"/>
  <c r="GK88" i="1"/>
  <c r="GE88" i="1"/>
  <c r="FY88" i="1"/>
  <c r="FS88" i="1"/>
  <c r="FM88" i="1"/>
  <c r="FG88" i="1"/>
  <c r="FA88" i="1"/>
  <c r="EU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GZ82" i="1"/>
  <c r="GW82" i="1"/>
  <c r="GQ82" i="1"/>
  <c r="GK82" i="1"/>
  <c r="GE82" i="1"/>
  <c r="FY82" i="1"/>
  <c r="FS82" i="1"/>
  <c r="FM82" i="1"/>
  <c r="FG82" i="1"/>
  <c r="FA82" i="1"/>
  <c r="EU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GZ76" i="1"/>
  <c r="GW76" i="1"/>
  <c r="GQ76" i="1"/>
  <c r="GK76" i="1"/>
  <c r="GE76" i="1"/>
  <c r="FY76" i="1"/>
  <c r="FS76" i="1"/>
  <c r="FM76" i="1"/>
  <c r="FG76" i="1"/>
  <c r="FA76" i="1"/>
  <c r="EU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FH173" i="1"/>
  <c r="GF173" i="1"/>
  <c r="GJ173" i="1"/>
  <c r="ES185" i="1"/>
  <c r="GO185" i="1"/>
  <c r="GY191" i="1"/>
  <c r="GY205" i="1" s="1"/>
  <c r="FG203" i="1"/>
  <c r="GF100" i="1"/>
  <c r="FS129" i="1"/>
  <c r="HQ72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S88" i="1"/>
  <c r="HA96" i="1"/>
  <c r="FX100" i="1"/>
  <c r="EV112" i="1"/>
  <c r="FO114" i="1"/>
  <c r="ES173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FP169" i="1"/>
  <c r="FX16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P193" i="1"/>
  <c r="EP19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V72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V94" i="1"/>
  <c r="EV90" i="1"/>
  <c r="FD94" i="1"/>
  <c r="GU90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P100" i="1"/>
  <c r="ET100" i="1"/>
  <c r="EX100" i="1"/>
  <c r="FK100" i="1"/>
  <c r="FK96" i="1"/>
  <c r="GC100" i="1"/>
  <c r="GY100" i="1"/>
  <c r="GY96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<sst xmlns="http://schemas.openxmlformats.org/spreadsheetml/2006/main" count="7622" uniqueCount="106">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</sst>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A88A245-D363-411B-A734-7279325F3F03}" diskRevisions="1" revisionId="450" version="2" protected="1">
  <header guid="{D6A153D5-6254-4243-97A9-3C06459A2D76}" dateTime="2019-03-01T17:30:15" maxSheetId="2" userName="Mike Wolski" r:id="rId1">
    <sheetIdMap count="1">
      <sheetId val="1"/>
    </sheetIdMap>
  </header>
  <header guid="{2550997E-3AF4-47BF-BDB6-272307079BCC}" dateTime="2019-03-04T03:26:01" maxSheetId="2" userName="Mike Wolski" r:id="rId2" minRId="1" maxRId="220">
    <sheetIdMap count="1">
      <sheetId val="1"/>
    </sheetIdMap>
  </header>
  <header guid="{FA88A245-D363-411B-A734-7279325F3F03}" dateTime="2019-03-04T08:26:44" maxSheetId="2" userName="Mike Wolski" r:id="rId3" minRId="221" maxRId="4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EP2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EP3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EP4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EP5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EP6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EP7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EP8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EP10">
      <v>-2.8999999999999998E-3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EP11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EP12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EP13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EP14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EP15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EP17">
      <v>5.1999999999999998E-3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EP18">
      <v>3.7000000000000002E-3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EP19">
      <v>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EP2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EP21">
      <v>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EP2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EP24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EP25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EP26">
      <v>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EP28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EP29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EP30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EP32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EP33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EP35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fmt sheetId="1" sqref="EN51" start="0" length="0">
    <dxf>
      <fill>
        <patternFill patternType="solid">
          <bgColor theme="4" tint="-0.249977111117893"/>
        </patternFill>
      </fill>
    </dxf>
  </rfmt>
  <rfmt sheetId="1" sqref="EN52" start="0" length="0">
    <dxf>
      <fill>
        <patternFill patternType="solid">
          <bgColor theme="5" tint="-0.249977111117893"/>
        </patternFill>
      </fill>
    </dxf>
  </rfmt>
  <rfmt sheetId="1" sqref="EN53" start="0" length="0">
    <dxf>
      <fill>
        <patternFill patternType="solid">
          <bgColor rgb="FFC00000"/>
        </patternFill>
      </fill>
    </dxf>
  </rfmt>
  <rfmt sheetId="1" sqref="EN54" start="0" length="0">
    <dxf>
      <fill>
        <patternFill patternType="solid">
          <bgColor rgb="FFFF0000"/>
        </patternFill>
      </fill>
    </dxf>
  </rfmt>
  <rfmt sheetId="1" sqref="EN55" start="0" length="0">
    <dxf>
      <fill>
        <patternFill patternType="solid">
          <bgColor rgb="FFFFFF00"/>
        </patternFill>
      </fill>
    </dxf>
  </rfmt>
  <rfmt sheetId="1" sqref="EN56" start="0" length="0">
    <dxf>
      <fill>
        <patternFill patternType="solid">
          <bgColor theme="2"/>
        </patternFill>
      </fill>
    </dxf>
  </rfmt>
  <rfmt sheetId="1" sqref="EN57" start="0" length="0">
    <dxf>
      <fill>
        <patternFill patternType="solid">
          <bgColor theme="5" tint="0.39997558519241921"/>
        </patternFill>
      </fill>
    </dxf>
  </rfmt>
  <rfmt sheetId="1" sqref="EN58" start="0" length="0">
    <dxf>
      <fill>
        <patternFill patternType="solid">
          <bgColor rgb="FF7030A0"/>
        </patternFill>
      </fill>
    </dxf>
  </rfmt>
  <rfmt sheetId="1" sqref="EO51" start="0" length="0">
    <dxf>
      <fill>
        <patternFill patternType="solid">
          <bgColor theme="4" tint="-0.249977111117893"/>
        </patternFill>
      </fill>
    </dxf>
  </rfmt>
  <rfmt sheetId="1" sqref="EO52" start="0" length="0">
    <dxf>
      <fill>
        <patternFill patternType="solid">
          <bgColor theme="5" tint="-0.249977111117893"/>
        </patternFill>
      </fill>
    </dxf>
  </rfmt>
  <rfmt sheetId="1" sqref="EO53" start="0" length="0">
    <dxf>
      <fill>
        <patternFill patternType="solid">
          <bgColor rgb="FFC00000"/>
        </patternFill>
      </fill>
    </dxf>
  </rfmt>
  <rfmt sheetId="1" sqref="EO54" start="0" length="0">
    <dxf>
      <fill>
        <patternFill patternType="solid">
          <bgColor rgb="FFFF0000"/>
        </patternFill>
      </fill>
    </dxf>
  </rfmt>
  <rfmt sheetId="1" sqref="EO55" start="0" length="0">
    <dxf>
      <fill>
        <patternFill patternType="solid">
          <bgColor rgb="FFFFFF00"/>
        </patternFill>
      </fill>
    </dxf>
  </rfmt>
  <rfmt sheetId="1" sqref="EO56" start="0" length="0">
    <dxf>
      <fill>
        <patternFill patternType="solid">
          <bgColor theme="2"/>
        </patternFill>
      </fill>
    </dxf>
  </rfmt>
  <rfmt sheetId="1" sqref="EO57" start="0" length="0">
    <dxf>
      <fill>
        <patternFill patternType="solid">
          <bgColor theme="5" tint="0.39997558519241921"/>
        </patternFill>
      </fill>
    </dxf>
  </rfmt>
  <rfmt sheetId="1" sqref="EO58" start="0" length="0">
    <dxf>
      <fill>
        <patternFill patternType="solid">
          <bgColor rgb="FF7030A0"/>
        </patternFill>
      </fill>
    </dxf>
  </rfmt>
  <rfmt sheetId="1" sqref="EP51" start="0" length="0">
    <dxf>
      <fill>
        <patternFill patternType="solid">
          <bgColor theme="4" tint="-0.249977111117893"/>
        </patternFill>
      </fill>
    </dxf>
  </rfmt>
  <rfmt sheetId="1" sqref="EP52" start="0" length="0">
    <dxf>
      <fill>
        <patternFill patternType="solid">
          <bgColor theme="5" tint="-0.249977111117893"/>
        </patternFill>
      </fill>
    </dxf>
  </rfmt>
  <rfmt sheetId="1" sqref="EP53" start="0" length="0">
    <dxf>
      <fill>
        <patternFill patternType="solid">
          <bgColor rgb="FFC00000"/>
        </patternFill>
      </fill>
    </dxf>
  </rfmt>
  <rfmt sheetId="1" sqref="EP54" start="0" length="0">
    <dxf>
      <fill>
        <patternFill patternType="solid">
          <bgColor rgb="FFFF0000"/>
        </patternFill>
      </fill>
    </dxf>
  </rfmt>
  <rfmt sheetId="1" sqref="EP55" start="0" length="0">
    <dxf>
      <fill>
        <patternFill patternType="solid">
          <bgColor rgb="FFFFFF00"/>
        </patternFill>
      </fill>
    </dxf>
  </rfmt>
  <rfmt sheetId="1" sqref="EP56" start="0" length="0">
    <dxf>
      <fill>
        <patternFill patternType="solid">
          <bgColor theme="2"/>
        </patternFill>
      </fill>
    </dxf>
  </rfmt>
  <rfmt sheetId="1" sqref="EP57" start="0" length="0">
    <dxf>
      <fill>
        <patternFill patternType="solid">
          <bgColor theme="5" tint="0.39997558519241921"/>
        </patternFill>
      </fill>
    </dxf>
  </rfmt>
  <rfmt sheetId="1" sqref="EP58" start="0" length="0">
    <dxf>
      <fill>
        <patternFill patternType="solid">
          <bgColor rgb="FF7030A0"/>
        </patternFill>
      </fill>
    </dxf>
  </rfmt>
  <rcc rId="29" sId="1">
    <nc r="EP60" t="inlineStr">
      <is>
        <t xml:space="preserve"> </t>
      </is>
    </nc>
  </rcc>
  <rfmt sheetId="1" sqref="EQ51" start="0" length="0">
    <dxf>
      <fill>
        <patternFill patternType="solid">
          <bgColor theme="4" tint="-0.249977111117893"/>
        </patternFill>
      </fill>
    </dxf>
  </rfmt>
  <rfmt sheetId="1" sqref="ER51" start="0" length="0">
    <dxf>
      <fill>
        <patternFill patternType="solid">
          <bgColor theme="4" tint="-0.249977111117893"/>
        </patternFill>
      </fill>
    </dxf>
  </rfmt>
  <rfmt sheetId="1" sqref="ES51" start="0" length="0">
    <dxf>
      <fill>
        <patternFill patternType="solid">
          <bgColor theme="4" tint="-0.249977111117893"/>
        </patternFill>
      </fill>
    </dxf>
  </rfmt>
  <rfmt sheetId="1" sqref="EQ52" start="0" length="0">
    <dxf>
      <fill>
        <patternFill patternType="solid">
          <bgColor theme="5" tint="-0.249977111117893"/>
        </patternFill>
      </fill>
    </dxf>
  </rfmt>
  <rfmt sheetId="1" sqref="ER52" start="0" length="0">
    <dxf>
      <fill>
        <patternFill patternType="solid">
          <bgColor theme="5" tint="-0.249977111117893"/>
        </patternFill>
      </fill>
    </dxf>
  </rfmt>
  <rfmt sheetId="1" sqref="ES52" start="0" length="0">
    <dxf>
      <fill>
        <patternFill patternType="solid">
          <bgColor theme="5" tint="-0.249977111117893"/>
        </patternFill>
      </fill>
    </dxf>
  </rfmt>
  <rfmt sheetId="1" sqref="EQ53" start="0" length="0">
    <dxf>
      <fill>
        <patternFill patternType="solid">
          <bgColor rgb="FFC00000"/>
        </patternFill>
      </fill>
    </dxf>
  </rfmt>
  <rfmt sheetId="1" sqref="ER53" start="0" length="0">
    <dxf>
      <fill>
        <patternFill patternType="solid">
          <bgColor rgb="FFC00000"/>
        </patternFill>
      </fill>
    </dxf>
  </rfmt>
  <rfmt sheetId="1" sqref="ES53" start="0" length="0">
    <dxf>
      <fill>
        <patternFill patternType="solid">
          <bgColor rgb="FFC00000"/>
        </patternFill>
      </fill>
    </dxf>
  </rfmt>
  <rfmt sheetId="1" sqref="EQ54" start="0" length="0">
    <dxf>
      <fill>
        <patternFill patternType="solid">
          <bgColor rgb="FFFF0000"/>
        </patternFill>
      </fill>
    </dxf>
  </rfmt>
  <rfmt sheetId="1" sqref="ER54" start="0" length="0">
    <dxf>
      <fill>
        <patternFill patternType="solid">
          <bgColor rgb="FFFF0000"/>
        </patternFill>
      </fill>
    </dxf>
  </rfmt>
  <rfmt sheetId="1" sqref="ES54" start="0" length="0">
    <dxf>
      <fill>
        <patternFill patternType="solid">
          <bgColor rgb="FFFF0000"/>
        </patternFill>
      </fill>
    </dxf>
  </rfmt>
  <rfmt sheetId="1" sqref="EQ55" start="0" length="0">
    <dxf>
      <fill>
        <patternFill patternType="solid">
          <bgColor rgb="FFFFFF00"/>
        </patternFill>
      </fill>
    </dxf>
  </rfmt>
  <rfmt sheetId="1" sqref="ER55" start="0" length="0">
    <dxf>
      <fill>
        <patternFill patternType="solid">
          <bgColor rgb="FFFFFF00"/>
        </patternFill>
      </fill>
    </dxf>
  </rfmt>
  <rfmt sheetId="1" sqref="ES55" start="0" length="0">
    <dxf>
      <fill>
        <patternFill patternType="solid">
          <bgColor rgb="FFFFFF00"/>
        </patternFill>
      </fill>
    </dxf>
  </rfmt>
  <rfmt sheetId="1" sqref="EQ56" start="0" length="0">
    <dxf>
      <fill>
        <patternFill patternType="solid">
          <bgColor theme="2"/>
        </patternFill>
      </fill>
    </dxf>
  </rfmt>
  <rfmt sheetId="1" sqref="ER56" start="0" length="0">
    <dxf>
      <fill>
        <patternFill patternType="solid">
          <bgColor theme="2"/>
        </patternFill>
      </fill>
    </dxf>
  </rfmt>
  <rfmt sheetId="1" sqref="ES56" start="0" length="0">
    <dxf>
      <fill>
        <patternFill patternType="solid">
          <bgColor theme="2"/>
        </patternFill>
      </fill>
    </dxf>
  </rfmt>
  <rfmt sheetId="1" sqref="EQ57" start="0" length="0">
    <dxf>
      <fill>
        <patternFill patternType="solid">
          <bgColor theme="5" tint="0.39997558519241921"/>
        </patternFill>
      </fill>
    </dxf>
  </rfmt>
  <rfmt sheetId="1" sqref="ER57" start="0" length="0">
    <dxf>
      <fill>
        <patternFill patternType="solid">
          <bgColor theme="5" tint="0.39997558519241921"/>
        </patternFill>
      </fill>
    </dxf>
  </rfmt>
  <rfmt sheetId="1" sqref="ES57" start="0" length="0">
    <dxf>
      <fill>
        <patternFill patternType="solid">
          <bgColor theme="5" tint="0.39997558519241921"/>
        </patternFill>
      </fill>
    </dxf>
  </rfmt>
  <rfmt sheetId="1" sqref="EQ58" start="0" length="0">
    <dxf>
      <fill>
        <patternFill patternType="solid">
          <bgColor rgb="FF7030A0"/>
        </patternFill>
      </fill>
    </dxf>
  </rfmt>
  <rfmt sheetId="1" sqref="ER58" start="0" length="0">
    <dxf>
      <fill>
        <patternFill patternType="solid">
          <bgColor rgb="FF7030A0"/>
        </patternFill>
      </fill>
    </dxf>
  </rfmt>
  <rfmt sheetId="1" sqref="ES58" start="0" length="0">
    <dxf>
      <fill>
        <patternFill patternType="solid">
          <bgColor rgb="FF7030A0"/>
        </patternFill>
      </fill>
    </dxf>
  </rfmt>
  <rfmt sheetId="1" sqref="ET51" start="0" length="0">
    <dxf>
      <fill>
        <patternFill patternType="solid">
          <bgColor theme="4" tint="-0.249977111117893"/>
        </patternFill>
      </fill>
    </dxf>
  </rfmt>
  <rfmt sheetId="1" sqref="EU51" start="0" length="0">
    <dxf>
      <fill>
        <patternFill patternType="solid">
          <bgColor theme="4" tint="-0.249977111117893"/>
        </patternFill>
      </fill>
    </dxf>
  </rfmt>
  <rfmt sheetId="1" sqref="EV51" start="0" length="0">
    <dxf>
      <fill>
        <patternFill patternType="solid">
          <bgColor theme="4" tint="-0.249977111117893"/>
        </patternFill>
      </fill>
    </dxf>
  </rfmt>
  <rfmt sheetId="1" sqref="ET52" start="0" length="0">
    <dxf>
      <fill>
        <patternFill patternType="solid">
          <bgColor theme="5" tint="-0.249977111117893"/>
        </patternFill>
      </fill>
    </dxf>
  </rfmt>
  <rfmt sheetId="1" sqref="EU52" start="0" length="0">
    <dxf>
      <fill>
        <patternFill patternType="solid">
          <bgColor theme="5" tint="-0.249977111117893"/>
        </patternFill>
      </fill>
    </dxf>
  </rfmt>
  <rfmt sheetId="1" sqref="EV52" start="0" length="0">
    <dxf>
      <fill>
        <patternFill patternType="solid">
          <bgColor theme="5" tint="-0.249977111117893"/>
        </patternFill>
      </fill>
    </dxf>
  </rfmt>
  <rfmt sheetId="1" sqref="ET53" start="0" length="0">
    <dxf>
      <fill>
        <patternFill patternType="solid">
          <bgColor rgb="FFC00000"/>
        </patternFill>
      </fill>
    </dxf>
  </rfmt>
  <rfmt sheetId="1" sqref="EU53" start="0" length="0">
    <dxf>
      <fill>
        <patternFill patternType="solid">
          <bgColor rgb="FFC00000"/>
        </patternFill>
      </fill>
    </dxf>
  </rfmt>
  <rfmt sheetId="1" sqref="EV53" start="0" length="0">
    <dxf>
      <fill>
        <patternFill patternType="solid">
          <bgColor rgb="FFC00000"/>
        </patternFill>
      </fill>
    </dxf>
  </rfmt>
  <rfmt sheetId="1" sqref="ET54" start="0" length="0">
    <dxf>
      <fill>
        <patternFill patternType="solid">
          <bgColor rgb="FFFF0000"/>
        </patternFill>
      </fill>
    </dxf>
  </rfmt>
  <rfmt sheetId="1" sqref="EU54" start="0" length="0">
    <dxf>
      <fill>
        <patternFill patternType="solid">
          <bgColor rgb="FFFF0000"/>
        </patternFill>
      </fill>
    </dxf>
  </rfmt>
  <rfmt sheetId="1" sqref="EV54" start="0" length="0">
    <dxf>
      <fill>
        <patternFill patternType="solid">
          <bgColor rgb="FFFF0000"/>
        </patternFill>
      </fill>
    </dxf>
  </rfmt>
  <rfmt sheetId="1" sqref="ET55" start="0" length="0">
    <dxf>
      <fill>
        <patternFill patternType="solid">
          <bgColor rgb="FFFFFF00"/>
        </patternFill>
      </fill>
    </dxf>
  </rfmt>
  <rfmt sheetId="1" sqref="EU55" start="0" length="0">
    <dxf>
      <fill>
        <patternFill patternType="solid">
          <bgColor rgb="FFFFFF00"/>
        </patternFill>
      </fill>
    </dxf>
  </rfmt>
  <rfmt sheetId="1" sqref="EV55" start="0" length="0">
    <dxf>
      <fill>
        <patternFill patternType="solid">
          <bgColor rgb="FFFFFF00"/>
        </patternFill>
      </fill>
    </dxf>
  </rfmt>
  <rfmt sheetId="1" sqref="ET56" start="0" length="0">
    <dxf>
      <fill>
        <patternFill patternType="solid">
          <bgColor theme="2"/>
        </patternFill>
      </fill>
    </dxf>
  </rfmt>
  <rfmt sheetId="1" sqref="EU56" start="0" length="0">
    <dxf>
      <fill>
        <patternFill patternType="solid">
          <bgColor theme="2"/>
        </patternFill>
      </fill>
    </dxf>
  </rfmt>
  <rfmt sheetId="1" sqref="EV56" start="0" length="0">
    <dxf>
      <fill>
        <patternFill patternType="solid">
          <bgColor theme="2"/>
        </patternFill>
      </fill>
    </dxf>
  </rfmt>
  <rfmt sheetId="1" sqref="ET57" start="0" length="0">
    <dxf>
      <fill>
        <patternFill patternType="solid">
          <bgColor theme="5" tint="0.39997558519241921"/>
        </patternFill>
      </fill>
    </dxf>
  </rfmt>
  <rfmt sheetId="1" sqref="EU57" start="0" length="0">
    <dxf>
      <fill>
        <patternFill patternType="solid">
          <bgColor theme="5" tint="0.39997558519241921"/>
        </patternFill>
      </fill>
    </dxf>
  </rfmt>
  <rfmt sheetId="1" sqref="EV57" start="0" length="0">
    <dxf>
      <fill>
        <patternFill patternType="solid">
          <bgColor theme="5" tint="0.39997558519241921"/>
        </patternFill>
      </fill>
    </dxf>
  </rfmt>
  <rfmt sheetId="1" sqref="ET58" start="0" length="0">
    <dxf>
      <fill>
        <patternFill patternType="solid">
          <bgColor rgb="FF7030A0"/>
        </patternFill>
      </fill>
    </dxf>
  </rfmt>
  <rfmt sheetId="1" sqref="EU58" start="0" length="0">
    <dxf>
      <fill>
        <patternFill patternType="solid">
          <bgColor rgb="FF7030A0"/>
        </patternFill>
      </fill>
    </dxf>
  </rfmt>
  <rfmt sheetId="1" sqref="EV58" start="0" length="0">
    <dxf>
      <fill>
        <patternFill patternType="solid">
          <bgColor rgb="FF7030A0"/>
        </patternFill>
      </fill>
    </dxf>
  </rfmt>
  <rfmt sheetId="1" sqref="EW51" start="0" length="0">
    <dxf>
      <fill>
        <patternFill patternType="solid">
          <bgColor theme="4" tint="-0.249977111117893"/>
        </patternFill>
      </fill>
    </dxf>
  </rfmt>
  <rfmt sheetId="1" sqref="EX51" start="0" length="0">
    <dxf>
      <fill>
        <patternFill patternType="solid">
          <bgColor theme="4" tint="-0.249977111117893"/>
        </patternFill>
      </fill>
    </dxf>
  </rfmt>
  <rfmt sheetId="1" sqref="EY51" start="0" length="0">
    <dxf>
      <fill>
        <patternFill patternType="solid">
          <bgColor theme="4" tint="-0.249977111117893"/>
        </patternFill>
      </fill>
    </dxf>
  </rfmt>
  <rfmt sheetId="1" sqref="EW52" start="0" length="0">
    <dxf>
      <fill>
        <patternFill patternType="solid">
          <bgColor theme="5" tint="-0.249977111117893"/>
        </patternFill>
      </fill>
    </dxf>
  </rfmt>
  <rfmt sheetId="1" sqref="EX52" start="0" length="0">
    <dxf>
      <fill>
        <patternFill patternType="solid">
          <bgColor theme="5" tint="-0.249977111117893"/>
        </patternFill>
      </fill>
    </dxf>
  </rfmt>
  <rfmt sheetId="1" sqref="EY52" start="0" length="0">
    <dxf>
      <fill>
        <patternFill patternType="solid">
          <bgColor theme="5" tint="-0.249977111117893"/>
        </patternFill>
      </fill>
    </dxf>
  </rfmt>
  <rfmt sheetId="1" sqref="EW53" start="0" length="0">
    <dxf>
      <fill>
        <patternFill patternType="solid">
          <bgColor rgb="FFC00000"/>
        </patternFill>
      </fill>
    </dxf>
  </rfmt>
  <rfmt sheetId="1" sqref="EX53" start="0" length="0">
    <dxf>
      <fill>
        <patternFill patternType="solid">
          <bgColor rgb="FFC00000"/>
        </patternFill>
      </fill>
    </dxf>
  </rfmt>
  <rfmt sheetId="1" sqref="EY53" start="0" length="0">
    <dxf>
      <fill>
        <patternFill patternType="solid">
          <bgColor rgb="FFC00000"/>
        </patternFill>
      </fill>
    </dxf>
  </rfmt>
  <rfmt sheetId="1" sqref="EW54" start="0" length="0">
    <dxf>
      <fill>
        <patternFill patternType="solid">
          <bgColor rgb="FFFF0000"/>
        </patternFill>
      </fill>
    </dxf>
  </rfmt>
  <rfmt sheetId="1" sqref="EX54" start="0" length="0">
    <dxf>
      <fill>
        <patternFill patternType="solid">
          <bgColor rgb="FFFF0000"/>
        </patternFill>
      </fill>
    </dxf>
  </rfmt>
  <rfmt sheetId="1" sqref="EY54" start="0" length="0">
    <dxf>
      <fill>
        <patternFill patternType="solid">
          <bgColor rgb="FFFF0000"/>
        </patternFill>
      </fill>
    </dxf>
  </rfmt>
  <rfmt sheetId="1" sqref="EW55" start="0" length="0">
    <dxf>
      <fill>
        <patternFill patternType="solid">
          <bgColor rgb="FFFFFF00"/>
        </patternFill>
      </fill>
    </dxf>
  </rfmt>
  <rfmt sheetId="1" sqref="EX55" start="0" length="0">
    <dxf>
      <fill>
        <patternFill patternType="solid">
          <bgColor rgb="FFFFFF00"/>
        </patternFill>
      </fill>
    </dxf>
  </rfmt>
  <rfmt sheetId="1" sqref="EY55" start="0" length="0">
    <dxf>
      <fill>
        <patternFill patternType="solid">
          <bgColor rgb="FFFFFF00"/>
        </patternFill>
      </fill>
    </dxf>
  </rfmt>
  <rfmt sheetId="1" sqref="EW56" start="0" length="0">
    <dxf>
      <fill>
        <patternFill patternType="solid">
          <bgColor theme="2"/>
        </patternFill>
      </fill>
    </dxf>
  </rfmt>
  <rfmt sheetId="1" sqref="EX56" start="0" length="0">
    <dxf>
      <fill>
        <patternFill patternType="solid">
          <bgColor theme="2"/>
        </patternFill>
      </fill>
    </dxf>
  </rfmt>
  <rfmt sheetId="1" sqref="EY56" start="0" length="0">
    <dxf>
      <fill>
        <patternFill patternType="solid">
          <bgColor theme="2"/>
        </patternFill>
      </fill>
    </dxf>
  </rfmt>
  <rfmt sheetId="1" sqref="EW57" start="0" length="0">
    <dxf>
      <fill>
        <patternFill patternType="solid">
          <bgColor theme="5" tint="0.39997558519241921"/>
        </patternFill>
      </fill>
    </dxf>
  </rfmt>
  <rfmt sheetId="1" sqref="EX57" start="0" length="0">
    <dxf>
      <fill>
        <patternFill patternType="solid">
          <bgColor theme="5" tint="0.39997558519241921"/>
        </patternFill>
      </fill>
    </dxf>
  </rfmt>
  <rfmt sheetId="1" sqref="EY57" start="0" length="0">
    <dxf>
      <fill>
        <patternFill patternType="solid">
          <bgColor theme="5" tint="0.39997558519241921"/>
        </patternFill>
      </fill>
    </dxf>
  </rfmt>
  <rfmt sheetId="1" sqref="EW58" start="0" length="0">
    <dxf>
      <fill>
        <patternFill patternType="solid">
          <bgColor rgb="FF7030A0"/>
        </patternFill>
      </fill>
    </dxf>
  </rfmt>
  <rfmt sheetId="1" sqref="EX58" start="0" length="0">
    <dxf>
      <fill>
        <patternFill patternType="solid">
          <bgColor rgb="FF7030A0"/>
        </patternFill>
      </fill>
    </dxf>
  </rfmt>
  <rfmt sheetId="1" sqref="EY58" start="0" length="0">
    <dxf>
      <fill>
        <patternFill patternType="solid">
          <bgColor rgb="FF7030A0"/>
        </patternFill>
      </fill>
    </dxf>
  </rfmt>
  <rfmt sheetId="1" sqref="EZ51" start="0" length="0">
    <dxf>
      <fill>
        <patternFill patternType="solid">
          <bgColor theme="4" tint="-0.249977111117893"/>
        </patternFill>
      </fill>
    </dxf>
  </rfmt>
  <rfmt sheetId="1" sqref="FA51" start="0" length="0">
    <dxf>
      <fill>
        <patternFill patternType="solid">
          <bgColor theme="4" tint="-0.249977111117893"/>
        </patternFill>
      </fill>
    </dxf>
  </rfmt>
  <rfmt sheetId="1" sqref="FB51" start="0" length="0">
    <dxf>
      <fill>
        <patternFill patternType="solid">
          <bgColor theme="4" tint="-0.249977111117893"/>
        </patternFill>
      </fill>
    </dxf>
  </rfmt>
  <rfmt sheetId="1" sqref="EZ52" start="0" length="0">
    <dxf>
      <fill>
        <patternFill patternType="solid">
          <bgColor theme="5" tint="-0.249977111117893"/>
        </patternFill>
      </fill>
    </dxf>
  </rfmt>
  <rfmt sheetId="1" sqref="FA52" start="0" length="0">
    <dxf>
      <fill>
        <patternFill patternType="solid">
          <bgColor theme="5" tint="-0.249977111117893"/>
        </patternFill>
      </fill>
    </dxf>
  </rfmt>
  <rfmt sheetId="1" sqref="FB52" start="0" length="0">
    <dxf>
      <fill>
        <patternFill patternType="solid">
          <bgColor theme="5" tint="-0.249977111117893"/>
        </patternFill>
      </fill>
    </dxf>
  </rfmt>
  <rfmt sheetId="1" sqref="EZ53" start="0" length="0">
    <dxf>
      <fill>
        <patternFill patternType="solid">
          <bgColor rgb="FFC00000"/>
        </patternFill>
      </fill>
    </dxf>
  </rfmt>
  <rfmt sheetId="1" sqref="FA53" start="0" length="0">
    <dxf>
      <fill>
        <patternFill patternType="solid">
          <bgColor rgb="FFC00000"/>
        </patternFill>
      </fill>
    </dxf>
  </rfmt>
  <rfmt sheetId="1" sqref="FB53" start="0" length="0">
    <dxf>
      <fill>
        <patternFill patternType="solid">
          <bgColor rgb="FFC00000"/>
        </patternFill>
      </fill>
    </dxf>
  </rfmt>
  <rfmt sheetId="1" sqref="EZ54" start="0" length="0">
    <dxf>
      <fill>
        <patternFill patternType="solid">
          <bgColor rgb="FFFF0000"/>
        </patternFill>
      </fill>
    </dxf>
  </rfmt>
  <rfmt sheetId="1" sqref="FA54" start="0" length="0">
    <dxf>
      <fill>
        <patternFill patternType="solid">
          <bgColor rgb="FFFF0000"/>
        </patternFill>
      </fill>
    </dxf>
  </rfmt>
  <rfmt sheetId="1" sqref="FB54" start="0" length="0">
    <dxf>
      <fill>
        <patternFill patternType="solid">
          <bgColor rgb="FFFF0000"/>
        </patternFill>
      </fill>
    </dxf>
  </rfmt>
  <rfmt sheetId="1" sqref="EZ55" start="0" length="0">
    <dxf>
      <fill>
        <patternFill patternType="solid">
          <bgColor rgb="FFFFFF00"/>
        </patternFill>
      </fill>
    </dxf>
  </rfmt>
  <rfmt sheetId="1" sqref="FA55" start="0" length="0">
    <dxf>
      <fill>
        <patternFill patternType="solid">
          <bgColor rgb="FFFFFF00"/>
        </patternFill>
      </fill>
    </dxf>
  </rfmt>
  <rfmt sheetId="1" sqref="FB55" start="0" length="0">
    <dxf>
      <fill>
        <patternFill patternType="solid">
          <bgColor rgb="FFFFFF00"/>
        </patternFill>
      </fill>
    </dxf>
  </rfmt>
  <rfmt sheetId="1" sqref="EZ56" start="0" length="0">
    <dxf>
      <fill>
        <patternFill patternType="solid">
          <bgColor theme="2"/>
        </patternFill>
      </fill>
    </dxf>
  </rfmt>
  <rfmt sheetId="1" sqref="FA56" start="0" length="0">
    <dxf>
      <fill>
        <patternFill patternType="solid">
          <bgColor theme="2"/>
        </patternFill>
      </fill>
    </dxf>
  </rfmt>
  <rfmt sheetId="1" sqref="FB56" start="0" length="0">
    <dxf>
      <fill>
        <patternFill patternType="solid">
          <bgColor theme="2"/>
        </patternFill>
      </fill>
    </dxf>
  </rfmt>
  <rfmt sheetId="1" sqref="EZ57" start="0" length="0">
    <dxf>
      <fill>
        <patternFill patternType="solid">
          <bgColor theme="5" tint="0.39997558519241921"/>
        </patternFill>
      </fill>
    </dxf>
  </rfmt>
  <rfmt sheetId="1" sqref="FA57" start="0" length="0">
    <dxf>
      <fill>
        <patternFill patternType="solid">
          <bgColor theme="5" tint="0.39997558519241921"/>
        </patternFill>
      </fill>
    </dxf>
  </rfmt>
  <rfmt sheetId="1" sqref="FB57" start="0" length="0">
    <dxf>
      <fill>
        <patternFill patternType="solid">
          <bgColor theme="5" tint="0.39997558519241921"/>
        </patternFill>
      </fill>
    </dxf>
  </rfmt>
  <rfmt sheetId="1" sqref="EZ58" start="0" length="0">
    <dxf>
      <fill>
        <patternFill patternType="solid">
          <bgColor rgb="FF7030A0"/>
        </patternFill>
      </fill>
    </dxf>
  </rfmt>
  <rfmt sheetId="1" sqref="FA58" start="0" length="0">
    <dxf>
      <fill>
        <patternFill patternType="solid">
          <bgColor rgb="FF7030A0"/>
        </patternFill>
      </fill>
    </dxf>
  </rfmt>
  <rfmt sheetId="1" sqref="FB58" start="0" length="0">
    <dxf>
      <fill>
        <patternFill patternType="solid">
          <bgColor rgb="FF7030A0"/>
        </patternFill>
      </fill>
    </dxf>
  </rfmt>
  <rcc rId="30" sId="1" numFmtId="14">
    <nc r="EN51">
      <v>0.32819999999999999</v>
    </nc>
  </rcc>
  <rcc rId="31" sId="1" numFmtId="14">
    <nc r="EN52">
      <v>0.12690000000000001</v>
    </nc>
  </rcc>
  <rcc rId="32" sId="1" numFmtId="14">
    <nc r="EN53">
      <v>7.6300000000000007E-2</v>
    </nc>
  </rcc>
  <rcc rId="33" sId="1" numFmtId="14">
    <nc r="EN54">
      <v>5.1999999999999998E-2</v>
    </nc>
  </rcc>
  <rcc rId="34" sId="1" numFmtId="14">
    <nc r="EN55">
      <v>-3.3300000000000003E-2</v>
    </nc>
  </rcc>
  <rcc rId="35" sId="1" numFmtId="14">
    <nc r="EN56">
      <v>-3.7100000000000001E-2</v>
    </nc>
  </rcc>
  <rcc rId="36" sId="1" numFmtId="14">
    <nc r="EN57">
      <v>-0.22600000000000001</v>
    </nc>
  </rcc>
  <rcc rId="37" sId="1" numFmtId="14">
    <nc r="EN58">
      <v>-0.28699999999999998</v>
    </nc>
  </rcc>
  <rcc rId="38" sId="1">
    <nc r="EN59">
      <v>6.72</v>
    </nc>
  </rcc>
  <rfmt sheetId="1" sqref="EN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N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9" sId="1">
    <nc r="EO60" t="inlineStr">
      <is>
        <t xml:space="preserve"> </t>
      </is>
    </nc>
  </rcc>
  <rcc rId="40" sId="1" numFmtId="14">
    <oc r="EN60" t="inlineStr">
      <is>
        <t xml:space="preserve"> </t>
      </is>
    </oc>
    <nc r="EN60">
      <v>2.06E-2</v>
    </nc>
  </rcc>
  <rfmt sheetId="1" sqref="EN60">
    <dxf>
      <fill>
        <patternFill>
          <bgColor theme="4" tint="-0.249977111117893"/>
        </patternFill>
      </fill>
    </dxf>
  </rfmt>
  <rcc rId="41" sId="1" numFmtId="14">
    <nc r="EN61">
      <v>-1.43E-2</v>
    </nc>
  </rcc>
  <rfmt sheetId="1" sqref="EN61">
    <dxf>
      <fill>
        <patternFill>
          <bgColor theme="5" tint="0.39997558519241921"/>
        </patternFill>
      </fill>
    </dxf>
  </rfmt>
  <rfmt sheetId="1" sqref="EN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2" sId="1" odxf="1" dxf="1">
    <nc r="EN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3" sId="1" odxf="1" dxf="1">
    <oc r="EN66">
      <f>SUM(EN51, -EN58)</f>
    </oc>
    <nc r="EN66">
      <f>SUM(EN51, -EN58)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4" sId="1" odxf="1" dxf="1">
    <nc r="EN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5" sId="1" odxf="1" dxf="1">
    <oc r="EN68">
      <f>SUM(EN51, -EN57,)</f>
    </oc>
    <nc r="EN68">
      <f>SUM(EN51, -EN57)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6" sId="1" odxf="1" dxf="1">
    <nc r="EN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7" sId="1" odxf="1" dxf="1">
    <oc r="EN70">
      <f>SUM(EN52, -EN58)</f>
    </oc>
    <nc r="EN70">
      <f>SUM(EN52, -EN58)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8" sId="1" odxf="1" dxf="1">
    <nc r="EN7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9" sId="1" odxf="1" dxf="1">
    <oc r="EN72">
      <f>SUM(EN57, -EN68)</f>
    </oc>
    <nc r="EN72">
      <f>SUM(EN53,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0" sId="1" odxf="1" dxf="1">
    <nc r="EN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1" sId="1" odxf="1" dxf="1">
    <oc r="EN74">
      <f>SUM(EN57, -EN67,)</f>
    </oc>
    <nc r="EN74">
      <f>SUM(EN51,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2" sId="1" odxf="1" dxf="1">
    <nc r="EN7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3" sId="1" odxf="1" dxf="1">
    <oc r="EN76">
      <f>SUM(EN58, -EN68)</f>
    </oc>
    <nc r="EN76">
      <f>SUM(EN52, -EN57)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4" sId="1" odxf="1" dxf="1">
    <nc r="EN77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5" sId="1" odxf="1" dxf="1">
    <oc r="EN78">
      <f>SUM(EN67, -EN74)</f>
    </oc>
    <nc r="EN78">
      <f>SUM(EN51,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6" sId="1" odxf="1" dxf="1">
    <nc r="EN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7" sId="1" odxf="1" dxf="1">
    <oc r="EN80">
      <f>SUM(EN67, -EN73,)</f>
    </oc>
    <nc r="EN80">
      <f>SUM(EN54,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8" sId="1" odxf="1" dxf="1">
    <nc r="EN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9" sId="1" odxf="1" dxf="1">
    <oc r="EN82">
      <f>SUM(EN68, -EN74)</f>
    </oc>
    <nc r="EN82">
      <f>SUM(EN53, -EN57)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60" sId="1" odxf="1" dxf="1">
    <nc r="EN8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1" sId="1" odxf="1" dxf="1">
    <oc r="EN84">
      <f>SUM(EN73, -EN80)</f>
    </oc>
    <nc r="EN84">
      <f>SUM(EN54, -EN57)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2" sId="1" odxf="1" dxf="1">
    <nc r="EN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3" sId="1" odxf="1" dxf="1">
    <oc r="EN86">
      <f>SUM(EN73, -EN79,)</f>
    </oc>
    <nc r="EN86">
      <f>SUM(EN51, -EN54)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4" sId="1" odxf="1" dxf="1">
    <nc r="EN8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5" sId="1" odxf="1" dxf="1">
    <oc r="EN88">
      <f>SUM(EN74, -EN80)</f>
    </oc>
    <nc r="EN88">
      <f>SUM(EN55, -EN58)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6" sId="1" odxf="1" dxf="1">
    <nc r="EN8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7" sId="1" odxf="1" dxf="1">
    <oc r="EN90">
      <f>SUM(EN79, -EN86)</f>
    </oc>
    <nc r="EN90">
      <f>SUM(EN56,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8" sId="1" odxf="1" dxf="1">
    <nc r="EN91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9" sId="1" odxf="1" dxf="1">
    <oc r="EN92">
      <f>SUM(EN79, -EN85,)</f>
    </oc>
    <nc r="EN92">
      <f>SUM(EN51, -EN53)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0" sId="1" odxf="1" dxf="1">
    <nc r="EN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1" sId="1" odxf="1" dxf="1">
    <oc r="EN94">
      <f>SUM(EN80, -EN86)</f>
    </oc>
    <nc r="EN94">
      <f>SUM(EN55, -EN57)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2" sId="1" odxf="1" dxf="1">
    <nc r="EN9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3" sId="1" odxf="1" dxf="1">
    <oc r="EN96">
      <f>SUM(EN85, -EN92)</f>
    </oc>
    <nc r="EN96">
      <f>SUM(EN51, -EN52)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4" sId="1" odxf="1" dxf="1">
    <nc r="EN97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5" sId="1" odxf="1" dxf="1">
    <oc r="EN98">
      <f>SUM(EN85, -EN91,)</f>
    </oc>
    <nc r="EN98">
      <f>SUM(EN56, -EN57)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6" sId="1" odxf="1" dxf="1">
    <nc r="EN99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7" sId="1" odxf="1" dxf="1">
    <oc r="EN100">
      <f>SUM(EN86, -EN92)</f>
    </oc>
    <nc r="EN100">
      <f>SUM(EN52,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8" sId="1" odxf="1" dxf="1">
    <nc r="EN10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9" sId="1" odxf="1" dxf="1">
    <oc r="EN102">
      <f>SUM(EN91, -EN98)</f>
    </oc>
    <nc r="EN102">
      <f>SUM(EN52,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0" sId="1" odxf="1" dxf="1">
    <nc r="EN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1" sId="1" odxf="1" dxf="1">
    <oc r="EN104">
      <f>SUM(EN91, -EN97,)</f>
    </oc>
    <nc r="EN104">
      <f>SUM(EN53,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EN10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3" sId="1" odxf="1" dxf="1">
    <oc r="EN106">
      <f>SUM(EN92, -EN98)</f>
    </oc>
    <nc r="EN106">
      <f>SUM(EN53,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EN10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5" sId="1" odxf="1" dxf="1">
    <oc r="EN108">
      <f>SUM(EN97, -EN104)</f>
    </oc>
    <nc r="EN108">
      <f>SUM(EN54,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6" sId="1" odxf="1" dxf="1">
    <nc r="EN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7" sId="1" odxf="1" dxf="1">
    <oc r="EN110">
      <f>SUM(EN97, -EN103,)</f>
    </oc>
    <nc r="EN110">
      <f>SUM(EN52, -EN54)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8" sId="1" odxf="1" dxf="1">
    <nc r="EN11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9" sId="1" odxf="1" dxf="1">
    <oc r="EN112">
      <f>SUM(EN98, -EN104)</f>
    </oc>
    <nc r="EN112">
      <f>SUM(EN54,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0" sId="1" odxf="1" dxf="1">
    <nc r="EN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91" sId="1" odxf="1" dxf="1">
    <oc r="EN114">
      <f>SUM(EN100, -EN106)</f>
    </oc>
    <nc r="EN114">
      <f>SUM(EN57,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2" sId="1" odxf="1" dxf="1">
    <nc r="EN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3" sId="1" odxf="1" dxf="1">
    <oc r="EN116">
      <f>SUM(EN105, -EN112)</f>
    </oc>
    <nc r="EN116">
      <f>SUM(EN52, -EN53)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4" sId="1" odxf="1" dxf="1">
    <nc r="EN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5" sId="1" odxf="1" dxf="1">
    <oc r="EN118">
      <f>SUM(EN105, -EN111,)</f>
    </oc>
    <nc r="EN118">
      <f>SUM(EN53, -EN54)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6" sId="1" odxf="1" dxf="1">
    <nc r="EN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7" sId="1" odxf="1" dxf="1">
    <oc r="EN120">
      <f>SUM(EN106, -EN112)</f>
    </oc>
    <nc r="EN120">
      <f>SUM(EN55, -EN56)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8" sheetId="1" source="EN113:EN120" destination="EN115:EN122" sourceSheetId="1"/>
  <rm rId="99" sheetId="1" source="EN109:EN110" destination="EN113:EN114" sourceSheetId="1"/>
  <rm rId="100" sheetId="1" source="EN97:EN108" destination="EN99:EN110" sourceSheetId="1"/>
  <rm rId="101" sheetId="1" source="EN93:EN94" destination="EN97:EN98" sourceSheetId="1"/>
  <rm rId="102" sheetId="1" source="EN89:EN90" destination="EN93:EN94" sourceSheetId="1"/>
  <rm rId="103" sheetId="1" source="EN79:EN88" destination="EN81:EN90" sourceSheetId="1"/>
  <rm rId="104" sheetId="1" source="EN75:EN76" destination="EN79:EN80" sourceSheetId="1"/>
  <rm rId="105" sheetId="1" source="EN71:EN72" destination="EN75:EN76" sourceSheetId="1"/>
  <rm rId="106" sheetId="1" source="EN73:EN122" destination="EN71:EN120" sourceSheetId="1"/>
  <rfmt sheetId="1" sqref="EN137" start="0" length="0">
    <dxf>
      <fill>
        <patternFill patternType="solid">
          <bgColor theme="2"/>
        </patternFill>
      </fill>
    </dxf>
  </rfmt>
  <rfmt sheetId="1" sqref="EN139" start="0" length="0">
    <dxf>
      <fill>
        <patternFill patternType="solid">
          <bgColor rgb="FFFFFF00"/>
        </patternFill>
      </fill>
    </dxf>
  </rfmt>
  <rfmt sheetId="1" sqref="EN141" start="0" length="0">
    <dxf>
      <fill>
        <patternFill patternType="solid">
          <bgColor theme="5" tint="0.39997558519241921"/>
        </patternFill>
      </fill>
    </dxf>
  </rfmt>
  <rfmt sheetId="1" sqref="EN136" start="0" length="0">
    <dxf>
      <fill>
        <patternFill patternType="solid">
          <bgColor rgb="FFC00000"/>
        </patternFill>
      </fill>
    </dxf>
  </rfmt>
  <rfmt sheetId="1" sqref="EN140" start="0" length="0">
    <dxf>
      <fill>
        <patternFill patternType="solid">
          <bgColor rgb="FFFF0000"/>
        </patternFill>
      </fill>
    </dxf>
  </rfmt>
  <rfmt sheetId="1" sqref="EN138" start="0" length="0">
    <dxf>
      <fill>
        <patternFill patternType="solid">
          <bgColor theme="4" tint="-0.249977111117893"/>
        </patternFill>
      </fill>
    </dxf>
  </rfmt>
  <rfmt sheetId="1" sqref="EN142" start="0" length="0">
    <dxf>
      <fill>
        <patternFill patternType="solid">
          <bgColor rgb="FF7030A0"/>
        </patternFill>
      </fill>
    </dxf>
  </rfmt>
  <rfmt sheetId="1" sqref="EN143" start="0" length="0">
    <dxf>
      <fill>
        <patternFill patternType="solid">
          <bgColor theme="5" tint="-0.249977111117893"/>
        </patternFill>
      </fill>
    </dxf>
  </rfmt>
  <rfmt sheetId="1" sqref="EO137" start="0" length="0">
    <dxf>
      <fill>
        <patternFill patternType="solid">
          <bgColor theme="2"/>
        </patternFill>
      </fill>
    </dxf>
  </rfmt>
  <rfmt sheetId="1" sqref="EO139" start="0" length="0">
    <dxf>
      <fill>
        <patternFill patternType="solid">
          <bgColor rgb="FFFFFF00"/>
        </patternFill>
      </fill>
    </dxf>
  </rfmt>
  <rfmt sheetId="1" sqref="EO141" start="0" length="0">
    <dxf>
      <fill>
        <patternFill patternType="solid">
          <bgColor theme="5" tint="0.39997558519241921"/>
        </patternFill>
      </fill>
    </dxf>
  </rfmt>
  <rfmt sheetId="1" sqref="EO136" start="0" length="0">
    <dxf>
      <fill>
        <patternFill patternType="solid">
          <bgColor rgb="FFC00000"/>
        </patternFill>
      </fill>
    </dxf>
  </rfmt>
  <rfmt sheetId="1" sqref="EO140" start="0" length="0">
    <dxf>
      <fill>
        <patternFill patternType="solid">
          <bgColor rgb="FFFF0000"/>
        </patternFill>
      </fill>
    </dxf>
  </rfmt>
  <rfmt sheetId="1" sqref="EO138" start="0" length="0">
    <dxf>
      <fill>
        <patternFill patternType="solid">
          <bgColor theme="4" tint="-0.249977111117893"/>
        </patternFill>
      </fill>
    </dxf>
  </rfmt>
  <rfmt sheetId="1" sqref="EO142" start="0" length="0">
    <dxf>
      <fill>
        <patternFill patternType="solid">
          <bgColor rgb="FF7030A0"/>
        </patternFill>
      </fill>
    </dxf>
  </rfmt>
  <rfmt sheetId="1" sqref="EO143" start="0" length="0">
    <dxf>
      <fill>
        <patternFill patternType="solid">
          <bgColor theme="5" tint="-0.249977111117893"/>
        </patternFill>
      </fill>
    </dxf>
  </rfmt>
  <rfmt sheetId="1" sqref="EP137" start="0" length="0">
    <dxf>
      <fill>
        <patternFill patternType="solid">
          <bgColor theme="2"/>
        </patternFill>
      </fill>
    </dxf>
  </rfmt>
  <rfmt sheetId="1" sqref="EP139" start="0" length="0">
    <dxf>
      <fill>
        <patternFill patternType="solid">
          <bgColor rgb="FFFFFF00"/>
        </patternFill>
      </fill>
    </dxf>
  </rfmt>
  <rfmt sheetId="1" sqref="EP141" start="0" length="0">
    <dxf>
      <fill>
        <patternFill patternType="solid">
          <bgColor theme="5" tint="0.39997558519241921"/>
        </patternFill>
      </fill>
    </dxf>
  </rfmt>
  <rfmt sheetId="1" sqref="EP136" start="0" length="0">
    <dxf>
      <fill>
        <patternFill patternType="solid">
          <bgColor rgb="FFC00000"/>
        </patternFill>
      </fill>
    </dxf>
  </rfmt>
  <rfmt sheetId="1" sqref="EP140" start="0" length="0">
    <dxf>
      <fill>
        <patternFill patternType="solid">
          <bgColor rgb="FFFF0000"/>
        </patternFill>
      </fill>
    </dxf>
  </rfmt>
  <rfmt sheetId="1" sqref="EP138" start="0" length="0">
    <dxf>
      <fill>
        <patternFill patternType="solid">
          <bgColor theme="4" tint="-0.249977111117893"/>
        </patternFill>
      </fill>
    </dxf>
  </rfmt>
  <rfmt sheetId="1" sqref="EP142" start="0" length="0">
    <dxf>
      <fill>
        <patternFill patternType="solid">
          <bgColor rgb="FF7030A0"/>
        </patternFill>
      </fill>
    </dxf>
  </rfmt>
  <rfmt sheetId="1" sqref="EP143" start="0" length="0">
    <dxf>
      <fill>
        <patternFill patternType="solid">
          <bgColor theme="5" tint="-0.249977111117893"/>
        </patternFill>
      </fill>
    </dxf>
  </rfmt>
  <rfmt sheetId="1" sqref="EQ137" start="0" length="0">
    <dxf>
      <fill>
        <patternFill patternType="solid">
          <bgColor theme="2"/>
        </patternFill>
      </fill>
    </dxf>
  </rfmt>
  <rfmt sheetId="1" sqref="ER137" start="0" length="0">
    <dxf>
      <fill>
        <patternFill patternType="solid">
          <bgColor theme="2"/>
        </patternFill>
      </fill>
    </dxf>
  </rfmt>
  <rfmt sheetId="1" sqref="ES137" start="0" length="0">
    <dxf>
      <fill>
        <patternFill patternType="solid">
          <bgColor theme="2"/>
        </patternFill>
      </fill>
    </dxf>
  </rfmt>
  <rfmt sheetId="1" sqref="EQ139" start="0" length="0">
    <dxf>
      <fill>
        <patternFill patternType="solid">
          <bgColor rgb="FFFFFF00"/>
        </patternFill>
      </fill>
    </dxf>
  </rfmt>
  <rfmt sheetId="1" sqref="ER139" start="0" length="0">
    <dxf>
      <fill>
        <patternFill patternType="solid">
          <bgColor rgb="FFFFFF00"/>
        </patternFill>
      </fill>
    </dxf>
  </rfmt>
  <rfmt sheetId="1" sqref="ES139" start="0" length="0">
    <dxf>
      <fill>
        <patternFill patternType="solid">
          <bgColor rgb="FFFFFF00"/>
        </patternFill>
      </fill>
    </dxf>
  </rfmt>
  <rfmt sheetId="1" sqref="EQ141" start="0" length="0">
    <dxf>
      <fill>
        <patternFill patternType="solid">
          <bgColor theme="5" tint="0.39997558519241921"/>
        </patternFill>
      </fill>
    </dxf>
  </rfmt>
  <rfmt sheetId="1" sqref="ER141" start="0" length="0">
    <dxf>
      <fill>
        <patternFill patternType="solid">
          <bgColor theme="5" tint="0.39997558519241921"/>
        </patternFill>
      </fill>
    </dxf>
  </rfmt>
  <rfmt sheetId="1" sqref="ES141" start="0" length="0">
    <dxf>
      <fill>
        <patternFill patternType="solid">
          <bgColor theme="5" tint="0.39997558519241921"/>
        </patternFill>
      </fill>
    </dxf>
  </rfmt>
  <rfmt sheetId="1" sqref="EQ136" start="0" length="0">
    <dxf>
      <fill>
        <patternFill patternType="solid">
          <bgColor rgb="FFC00000"/>
        </patternFill>
      </fill>
    </dxf>
  </rfmt>
  <rfmt sheetId="1" sqref="ER136" start="0" length="0">
    <dxf>
      <fill>
        <patternFill patternType="solid">
          <bgColor rgb="FFC00000"/>
        </patternFill>
      </fill>
    </dxf>
  </rfmt>
  <rfmt sheetId="1" sqref="ES136" start="0" length="0">
    <dxf>
      <fill>
        <patternFill patternType="solid">
          <bgColor rgb="FFC00000"/>
        </patternFill>
      </fill>
    </dxf>
  </rfmt>
  <rfmt sheetId="1" sqref="EQ140" start="0" length="0">
    <dxf>
      <fill>
        <patternFill patternType="solid">
          <bgColor rgb="FFFF0000"/>
        </patternFill>
      </fill>
    </dxf>
  </rfmt>
  <rfmt sheetId="1" sqref="ER140" start="0" length="0">
    <dxf>
      <fill>
        <patternFill patternType="solid">
          <bgColor rgb="FFFF0000"/>
        </patternFill>
      </fill>
    </dxf>
  </rfmt>
  <rfmt sheetId="1" sqref="ES140" start="0" length="0">
    <dxf>
      <fill>
        <patternFill patternType="solid">
          <bgColor rgb="FFFF0000"/>
        </patternFill>
      </fill>
    </dxf>
  </rfmt>
  <rfmt sheetId="1" sqref="EQ138" start="0" length="0">
    <dxf>
      <fill>
        <patternFill patternType="solid">
          <bgColor theme="4" tint="-0.249977111117893"/>
        </patternFill>
      </fill>
    </dxf>
  </rfmt>
  <rfmt sheetId="1" sqref="ER138" start="0" length="0">
    <dxf>
      <fill>
        <patternFill patternType="solid">
          <bgColor theme="4" tint="-0.249977111117893"/>
        </patternFill>
      </fill>
    </dxf>
  </rfmt>
  <rfmt sheetId="1" sqref="ES138" start="0" length="0">
    <dxf>
      <fill>
        <patternFill patternType="solid">
          <bgColor theme="4" tint="-0.249977111117893"/>
        </patternFill>
      </fill>
    </dxf>
  </rfmt>
  <rfmt sheetId="1" sqref="EQ142" start="0" length="0">
    <dxf>
      <fill>
        <patternFill patternType="solid">
          <bgColor rgb="FF7030A0"/>
        </patternFill>
      </fill>
    </dxf>
  </rfmt>
  <rfmt sheetId="1" sqref="ER142" start="0" length="0">
    <dxf>
      <fill>
        <patternFill patternType="solid">
          <bgColor rgb="FF7030A0"/>
        </patternFill>
      </fill>
    </dxf>
  </rfmt>
  <rfmt sheetId="1" sqref="ES142" start="0" length="0">
    <dxf>
      <fill>
        <patternFill patternType="solid">
          <bgColor rgb="FF7030A0"/>
        </patternFill>
      </fill>
    </dxf>
  </rfmt>
  <rfmt sheetId="1" sqref="EQ143" start="0" length="0">
    <dxf>
      <fill>
        <patternFill patternType="solid">
          <bgColor theme="5" tint="-0.249977111117893"/>
        </patternFill>
      </fill>
    </dxf>
  </rfmt>
  <rfmt sheetId="1" sqref="ER143" start="0" length="0">
    <dxf>
      <fill>
        <patternFill patternType="solid">
          <bgColor theme="5" tint="-0.249977111117893"/>
        </patternFill>
      </fill>
    </dxf>
  </rfmt>
  <rfmt sheetId="1" sqref="ES143" start="0" length="0">
    <dxf>
      <fill>
        <patternFill patternType="solid">
          <bgColor theme="5" tint="-0.249977111117893"/>
        </patternFill>
      </fill>
    </dxf>
  </rfmt>
  <rfmt sheetId="1" sqref="ET137" start="0" length="0">
    <dxf>
      <fill>
        <patternFill patternType="solid">
          <bgColor theme="2"/>
        </patternFill>
      </fill>
    </dxf>
  </rfmt>
  <rfmt sheetId="1" sqref="EU137" start="0" length="0">
    <dxf>
      <fill>
        <patternFill patternType="solid">
          <bgColor theme="2"/>
        </patternFill>
      </fill>
    </dxf>
  </rfmt>
  <rfmt sheetId="1" sqref="EV137" start="0" length="0">
    <dxf>
      <fill>
        <patternFill patternType="solid">
          <bgColor theme="2"/>
        </patternFill>
      </fill>
    </dxf>
  </rfmt>
  <rfmt sheetId="1" sqref="ET139" start="0" length="0">
    <dxf>
      <fill>
        <patternFill patternType="solid">
          <bgColor rgb="FFFFFF00"/>
        </patternFill>
      </fill>
    </dxf>
  </rfmt>
  <rfmt sheetId="1" sqref="EU139" start="0" length="0">
    <dxf>
      <fill>
        <patternFill patternType="solid">
          <bgColor rgb="FFFFFF00"/>
        </patternFill>
      </fill>
    </dxf>
  </rfmt>
  <rfmt sheetId="1" sqref="EV139" start="0" length="0">
    <dxf>
      <fill>
        <patternFill patternType="solid">
          <bgColor rgb="FFFFFF00"/>
        </patternFill>
      </fill>
    </dxf>
  </rfmt>
  <rfmt sheetId="1" sqref="ET141" start="0" length="0">
    <dxf>
      <fill>
        <patternFill patternType="solid">
          <bgColor theme="5" tint="0.39997558519241921"/>
        </patternFill>
      </fill>
    </dxf>
  </rfmt>
  <rfmt sheetId="1" sqref="EU141" start="0" length="0">
    <dxf>
      <fill>
        <patternFill patternType="solid">
          <bgColor theme="5" tint="0.39997558519241921"/>
        </patternFill>
      </fill>
    </dxf>
  </rfmt>
  <rfmt sheetId="1" sqref="EV141" start="0" length="0">
    <dxf>
      <fill>
        <patternFill patternType="solid">
          <bgColor theme="5" tint="0.39997558519241921"/>
        </patternFill>
      </fill>
    </dxf>
  </rfmt>
  <rfmt sheetId="1" sqref="ET136" start="0" length="0">
    <dxf>
      <fill>
        <patternFill patternType="solid">
          <bgColor rgb="FFC00000"/>
        </patternFill>
      </fill>
    </dxf>
  </rfmt>
  <rfmt sheetId="1" sqref="EU136" start="0" length="0">
    <dxf>
      <fill>
        <patternFill patternType="solid">
          <bgColor rgb="FFC00000"/>
        </patternFill>
      </fill>
    </dxf>
  </rfmt>
  <rfmt sheetId="1" sqref="EV136" start="0" length="0">
    <dxf>
      <fill>
        <patternFill patternType="solid">
          <bgColor rgb="FFC00000"/>
        </patternFill>
      </fill>
    </dxf>
  </rfmt>
  <rfmt sheetId="1" sqref="ET140" start="0" length="0">
    <dxf>
      <fill>
        <patternFill patternType="solid">
          <bgColor rgb="FFFF0000"/>
        </patternFill>
      </fill>
    </dxf>
  </rfmt>
  <rfmt sheetId="1" sqref="EU140" start="0" length="0">
    <dxf>
      <fill>
        <patternFill patternType="solid">
          <bgColor rgb="FFFF0000"/>
        </patternFill>
      </fill>
    </dxf>
  </rfmt>
  <rfmt sheetId="1" sqref="EV140" start="0" length="0">
    <dxf>
      <fill>
        <patternFill patternType="solid">
          <bgColor rgb="FFFF0000"/>
        </patternFill>
      </fill>
    </dxf>
  </rfmt>
  <rfmt sheetId="1" sqref="ET138" start="0" length="0">
    <dxf>
      <fill>
        <patternFill patternType="solid">
          <bgColor theme="4" tint="-0.249977111117893"/>
        </patternFill>
      </fill>
    </dxf>
  </rfmt>
  <rfmt sheetId="1" sqref="EU138" start="0" length="0">
    <dxf>
      <fill>
        <patternFill patternType="solid">
          <bgColor theme="4" tint="-0.249977111117893"/>
        </patternFill>
      </fill>
    </dxf>
  </rfmt>
  <rfmt sheetId="1" sqref="EV138" start="0" length="0">
    <dxf>
      <fill>
        <patternFill patternType="solid">
          <bgColor theme="4" tint="-0.249977111117893"/>
        </patternFill>
      </fill>
    </dxf>
  </rfmt>
  <rfmt sheetId="1" sqref="ET142" start="0" length="0">
    <dxf>
      <fill>
        <patternFill patternType="solid">
          <bgColor rgb="FF7030A0"/>
        </patternFill>
      </fill>
    </dxf>
  </rfmt>
  <rfmt sheetId="1" sqref="EU142" start="0" length="0">
    <dxf>
      <fill>
        <patternFill patternType="solid">
          <bgColor rgb="FF7030A0"/>
        </patternFill>
      </fill>
    </dxf>
  </rfmt>
  <rfmt sheetId="1" sqref="EV142" start="0" length="0">
    <dxf>
      <fill>
        <patternFill patternType="solid">
          <bgColor rgb="FF7030A0"/>
        </patternFill>
      </fill>
    </dxf>
  </rfmt>
  <rfmt sheetId="1" sqref="ET143" start="0" length="0">
    <dxf>
      <fill>
        <patternFill patternType="solid">
          <bgColor theme="5" tint="-0.249977111117893"/>
        </patternFill>
      </fill>
    </dxf>
  </rfmt>
  <rfmt sheetId="1" sqref="EU143" start="0" length="0">
    <dxf>
      <fill>
        <patternFill patternType="solid">
          <bgColor theme="5" tint="-0.249977111117893"/>
        </patternFill>
      </fill>
    </dxf>
  </rfmt>
  <rfmt sheetId="1" sqref="EV143" start="0" length="0">
    <dxf>
      <fill>
        <patternFill patternType="solid">
          <bgColor theme="5" tint="-0.249977111117893"/>
        </patternFill>
      </fill>
    </dxf>
  </rfmt>
  <rfmt sheetId="1" sqref="EW137" start="0" length="0">
    <dxf>
      <fill>
        <patternFill patternType="solid">
          <bgColor theme="2"/>
        </patternFill>
      </fill>
    </dxf>
  </rfmt>
  <rfmt sheetId="1" sqref="EX137" start="0" length="0">
    <dxf>
      <fill>
        <patternFill patternType="solid">
          <bgColor theme="2"/>
        </patternFill>
      </fill>
    </dxf>
  </rfmt>
  <rfmt sheetId="1" sqref="EY137" start="0" length="0">
    <dxf>
      <fill>
        <patternFill patternType="solid">
          <bgColor theme="2"/>
        </patternFill>
      </fill>
    </dxf>
  </rfmt>
  <rfmt sheetId="1" sqref="EW139" start="0" length="0">
    <dxf>
      <fill>
        <patternFill patternType="solid">
          <bgColor rgb="FFFFFF00"/>
        </patternFill>
      </fill>
    </dxf>
  </rfmt>
  <rfmt sheetId="1" sqref="EX139" start="0" length="0">
    <dxf>
      <fill>
        <patternFill patternType="solid">
          <bgColor rgb="FFFFFF00"/>
        </patternFill>
      </fill>
    </dxf>
  </rfmt>
  <rfmt sheetId="1" sqref="EY139" start="0" length="0">
    <dxf>
      <fill>
        <patternFill patternType="solid">
          <bgColor rgb="FFFFFF00"/>
        </patternFill>
      </fill>
    </dxf>
  </rfmt>
  <rfmt sheetId="1" sqref="EW141" start="0" length="0">
    <dxf>
      <fill>
        <patternFill patternType="solid">
          <bgColor theme="5" tint="0.39997558519241921"/>
        </patternFill>
      </fill>
    </dxf>
  </rfmt>
  <rfmt sheetId="1" sqref="EX141" start="0" length="0">
    <dxf>
      <fill>
        <patternFill patternType="solid">
          <bgColor theme="5" tint="0.39997558519241921"/>
        </patternFill>
      </fill>
    </dxf>
  </rfmt>
  <rfmt sheetId="1" sqref="EY141" start="0" length="0">
    <dxf>
      <fill>
        <patternFill patternType="solid">
          <bgColor theme="5" tint="0.39997558519241921"/>
        </patternFill>
      </fill>
    </dxf>
  </rfmt>
  <rfmt sheetId="1" sqref="EW136" start="0" length="0">
    <dxf>
      <fill>
        <patternFill patternType="solid">
          <bgColor rgb="FFC00000"/>
        </patternFill>
      </fill>
    </dxf>
  </rfmt>
  <rfmt sheetId="1" sqref="EX136" start="0" length="0">
    <dxf>
      <fill>
        <patternFill patternType="solid">
          <bgColor rgb="FFC00000"/>
        </patternFill>
      </fill>
    </dxf>
  </rfmt>
  <rfmt sheetId="1" sqref="EY136" start="0" length="0">
    <dxf>
      <fill>
        <patternFill patternType="solid">
          <bgColor rgb="FFC00000"/>
        </patternFill>
      </fill>
    </dxf>
  </rfmt>
  <rfmt sheetId="1" sqref="EW140" start="0" length="0">
    <dxf>
      <fill>
        <patternFill patternType="solid">
          <bgColor rgb="FFFF0000"/>
        </patternFill>
      </fill>
    </dxf>
  </rfmt>
  <rfmt sheetId="1" sqref="EX140" start="0" length="0">
    <dxf>
      <fill>
        <patternFill patternType="solid">
          <bgColor rgb="FFFF0000"/>
        </patternFill>
      </fill>
    </dxf>
  </rfmt>
  <rfmt sheetId="1" sqref="EY140" start="0" length="0">
    <dxf>
      <fill>
        <patternFill patternType="solid">
          <bgColor rgb="FFFF0000"/>
        </patternFill>
      </fill>
    </dxf>
  </rfmt>
  <rfmt sheetId="1" sqref="EW138" start="0" length="0">
    <dxf>
      <fill>
        <patternFill patternType="solid">
          <bgColor theme="4" tint="-0.249977111117893"/>
        </patternFill>
      </fill>
    </dxf>
  </rfmt>
  <rfmt sheetId="1" sqref="EX138" start="0" length="0">
    <dxf>
      <fill>
        <patternFill patternType="solid">
          <bgColor theme="4" tint="-0.249977111117893"/>
        </patternFill>
      </fill>
    </dxf>
  </rfmt>
  <rfmt sheetId="1" sqref="EY138" start="0" length="0">
    <dxf>
      <fill>
        <patternFill patternType="solid">
          <bgColor theme="4" tint="-0.249977111117893"/>
        </patternFill>
      </fill>
    </dxf>
  </rfmt>
  <rfmt sheetId="1" sqref="EW142" start="0" length="0">
    <dxf>
      <fill>
        <patternFill patternType="solid">
          <bgColor rgb="FF7030A0"/>
        </patternFill>
      </fill>
    </dxf>
  </rfmt>
  <rfmt sheetId="1" sqref="EX142" start="0" length="0">
    <dxf>
      <fill>
        <patternFill patternType="solid">
          <bgColor rgb="FF7030A0"/>
        </patternFill>
      </fill>
    </dxf>
  </rfmt>
  <rfmt sheetId="1" sqref="EY142" start="0" length="0">
    <dxf>
      <fill>
        <patternFill patternType="solid">
          <bgColor rgb="FF7030A0"/>
        </patternFill>
      </fill>
    </dxf>
  </rfmt>
  <rfmt sheetId="1" sqref="EW143" start="0" length="0">
    <dxf>
      <fill>
        <patternFill patternType="solid">
          <bgColor theme="5" tint="-0.249977111117893"/>
        </patternFill>
      </fill>
    </dxf>
  </rfmt>
  <rfmt sheetId="1" sqref="EX143" start="0" length="0">
    <dxf>
      <fill>
        <patternFill patternType="solid">
          <bgColor theme="5" tint="-0.249977111117893"/>
        </patternFill>
      </fill>
    </dxf>
  </rfmt>
  <rfmt sheetId="1" sqref="EY143" start="0" length="0">
    <dxf>
      <fill>
        <patternFill patternType="solid">
          <bgColor theme="5" tint="-0.249977111117893"/>
        </patternFill>
      </fill>
    </dxf>
  </rfmt>
  <rfmt sheetId="1" sqref="EZ137" start="0" length="0">
    <dxf>
      <fill>
        <patternFill patternType="solid">
          <bgColor theme="2"/>
        </patternFill>
      </fill>
    </dxf>
  </rfmt>
  <rfmt sheetId="1" sqref="FA137" start="0" length="0">
    <dxf>
      <fill>
        <patternFill patternType="solid">
          <bgColor theme="2"/>
        </patternFill>
      </fill>
    </dxf>
  </rfmt>
  <rfmt sheetId="1" sqref="FB137" start="0" length="0">
    <dxf>
      <fill>
        <patternFill patternType="solid">
          <bgColor theme="2"/>
        </patternFill>
      </fill>
    </dxf>
  </rfmt>
  <rfmt sheetId="1" sqref="EZ139" start="0" length="0">
    <dxf>
      <fill>
        <patternFill patternType="solid">
          <bgColor rgb="FFFFFF00"/>
        </patternFill>
      </fill>
    </dxf>
  </rfmt>
  <rfmt sheetId="1" sqref="FA139" start="0" length="0">
    <dxf>
      <fill>
        <patternFill patternType="solid">
          <bgColor rgb="FFFFFF00"/>
        </patternFill>
      </fill>
    </dxf>
  </rfmt>
  <rfmt sheetId="1" sqref="FB139" start="0" length="0">
    <dxf>
      <fill>
        <patternFill patternType="solid">
          <bgColor rgb="FFFFFF00"/>
        </patternFill>
      </fill>
    </dxf>
  </rfmt>
  <rfmt sheetId="1" sqref="EZ141" start="0" length="0">
    <dxf>
      <fill>
        <patternFill patternType="solid">
          <bgColor theme="5" tint="0.39997558519241921"/>
        </patternFill>
      </fill>
    </dxf>
  </rfmt>
  <rfmt sheetId="1" sqref="FA141" start="0" length="0">
    <dxf>
      <fill>
        <patternFill patternType="solid">
          <bgColor theme="5" tint="0.39997558519241921"/>
        </patternFill>
      </fill>
    </dxf>
  </rfmt>
  <rfmt sheetId="1" sqref="FB141" start="0" length="0">
    <dxf>
      <fill>
        <patternFill patternType="solid">
          <bgColor theme="5" tint="0.39997558519241921"/>
        </patternFill>
      </fill>
    </dxf>
  </rfmt>
  <rfmt sheetId="1" sqref="EZ136" start="0" length="0">
    <dxf>
      <fill>
        <patternFill patternType="solid">
          <bgColor rgb="FFC00000"/>
        </patternFill>
      </fill>
    </dxf>
  </rfmt>
  <rfmt sheetId="1" sqref="FA136" start="0" length="0">
    <dxf>
      <fill>
        <patternFill patternType="solid">
          <bgColor rgb="FFC00000"/>
        </patternFill>
      </fill>
    </dxf>
  </rfmt>
  <rfmt sheetId="1" sqref="FB136" start="0" length="0">
    <dxf>
      <fill>
        <patternFill patternType="solid">
          <bgColor rgb="FFC00000"/>
        </patternFill>
      </fill>
    </dxf>
  </rfmt>
  <rfmt sheetId="1" sqref="EZ140" start="0" length="0">
    <dxf>
      <fill>
        <patternFill patternType="solid">
          <bgColor rgb="FFFF0000"/>
        </patternFill>
      </fill>
    </dxf>
  </rfmt>
  <rfmt sheetId="1" sqref="FA140" start="0" length="0">
    <dxf>
      <fill>
        <patternFill patternType="solid">
          <bgColor rgb="FFFF0000"/>
        </patternFill>
      </fill>
    </dxf>
  </rfmt>
  <rfmt sheetId="1" sqref="FB140" start="0" length="0">
    <dxf>
      <fill>
        <patternFill patternType="solid">
          <bgColor rgb="FFFF0000"/>
        </patternFill>
      </fill>
    </dxf>
  </rfmt>
  <rfmt sheetId="1" sqref="EZ138" start="0" length="0">
    <dxf>
      <fill>
        <patternFill patternType="solid">
          <bgColor theme="4" tint="-0.249977111117893"/>
        </patternFill>
      </fill>
    </dxf>
  </rfmt>
  <rfmt sheetId="1" sqref="FA138" start="0" length="0">
    <dxf>
      <fill>
        <patternFill patternType="solid">
          <bgColor theme="4" tint="-0.249977111117893"/>
        </patternFill>
      </fill>
    </dxf>
  </rfmt>
  <rfmt sheetId="1" sqref="FB138" start="0" length="0">
    <dxf>
      <fill>
        <patternFill patternType="solid">
          <bgColor theme="4" tint="-0.249977111117893"/>
        </patternFill>
      </fill>
    </dxf>
  </rfmt>
  <rfmt sheetId="1" sqref="EZ142" start="0" length="0">
    <dxf>
      <fill>
        <patternFill patternType="solid">
          <bgColor rgb="FF7030A0"/>
        </patternFill>
      </fill>
    </dxf>
  </rfmt>
  <rfmt sheetId="1" sqref="FA142" start="0" length="0">
    <dxf>
      <fill>
        <patternFill patternType="solid">
          <bgColor rgb="FF7030A0"/>
        </patternFill>
      </fill>
    </dxf>
  </rfmt>
  <rfmt sheetId="1" sqref="FB142" start="0" length="0">
    <dxf>
      <fill>
        <patternFill patternType="solid">
          <bgColor rgb="FF7030A0"/>
        </patternFill>
      </fill>
    </dxf>
  </rfmt>
  <rfmt sheetId="1" sqref="EZ143" start="0" length="0">
    <dxf>
      <fill>
        <patternFill patternType="solid">
          <bgColor theme="5" tint="-0.249977111117893"/>
        </patternFill>
      </fill>
    </dxf>
  </rfmt>
  <rfmt sheetId="1" sqref="FA143" start="0" length="0">
    <dxf>
      <fill>
        <patternFill patternType="solid">
          <bgColor theme="5" tint="-0.249977111117893"/>
        </patternFill>
      </fill>
    </dxf>
  </rfmt>
  <rfmt sheetId="1" sqref="FB143" start="0" length="0">
    <dxf>
      <fill>
        <patternFill patternType="solid">
          <bgColor theme="5" tint="-0.249977111117893"/>
        </patternFill>
      </fill>
    </dxf>
  </rfmt>
  <rcc rId="107" sId="1" numFmtId="14">
    <nc r="EN136">
      <v>1.9300000000000001E-2</v>
    </nc>
  </rcc>
  <rcc rId="108" sId="1" numFmtId="14">
    <nc r="EN137">
      <v>1.3100000000000001E-2</v>
    </nc>
  </rcc>
  <rcc rId="109" sId="1" numFmtId="14">
    <nc r="EN138">
      <v>1E-3</v>
    </nc>
  </rcc>
  <rcc rId="110" sId="1" numFmtId="14">
    <nc r="EN139">
      <v>2.2800000000000001E-2</v>
    </nc>
  </rcc>
  <rcc rId="111" sId="1" numFmtId="14">
    <nc r="EN140">
      <v>1.0800000000000001E-2</v>
    </nc>
  </rcc>
  <rcc rId="112" sId="1" numFmtId="14">
    <nc r="EN141">
      <v>1.5800000000000002E-2</v>
    </nc>
  </rcc>
  <rcc rId="113" sId="1" numFmtId="14">
    <nc r="EN142">
      <v>-2.7699999999999999E-2</v>
    </nc>
  </rcc>
  <rcc rId="114" sId="1" numFmtId="14">
    <nc r="EN143">
      <v>-5.5100000000000003E-2</v>
    </nc>
  </rcc>
  <rfmt sheetId="1" sqref="EN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5" sId="1" odxf="1" dxf="1">
    <nc r="EN15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6" sId="1" odxf="1" dxf="1">
    <oc r="EN151">
      <f>SUM(EN136, -EN143)</f>
    </oc>
    <nc r="EN151">
      <f>SUM(EN136,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7" sId="1" odxf="1" dxf="1">
    <nc r="EN15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18" sId="1" odxf="1" dxf="1">
    <oc r="EN153">
      <f>SUM(EN136, -EN142,)</f>
    </oc>
    <nc r="EN153">
      <f>SUM(EN137,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9" sId="1" odxf="1" dxf="1">
    <nc r="EN15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20" sId="1" odxf="1" dxf="1">
    <oc r="EN155">
      <f>SUM(EN137, -EN143)</f>
    </oc>
    <nc r="EN155">
      <f>SUM(EN138,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1" sId="1" odxf="1" dxf="1">
    <nc r="EN15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2" sId="1" odxf="1" dxf="1">
    <oc r="EN157">
      <f>SUM(EN142, -EN153)</f>
    </oc>
    <nc r="EN157">
      <f>SUM(EN139, -EN143)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EN15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24" sId="1" odxf="1" dxf="1">
    <oc r="EN159">
      <f>SUM(EN142, -EN152,)</f>
    </oc>
    <nc r="EN159">
      <f>SUM(EN140,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EN160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6" sId="1" odxf="1" dxf="1">
    <oc r="EN161">
      <f>SUM(EN143, -EN153)</f>
    </oc>
    <nc r="EN161">
      <f>SUM(EN141, -EN143)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EN16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8" sId="1" odxf="1" dxf="1">
    <oc r="EN163">
      <f>SUM(EN152, -EN159)</f>
    </oc>
    <nc r="EN163">
      <f>SUM(EN136,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9" sId="1" odxf="1" dxf="1">
    <nc r="EN16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30" sId="1" odxf="1" dxf="1">
    <oc r="EN165">
      <f>SUM(EN152, -EN158,)</f>
    </oc>
    <nc r="EN165">
      <f>SUM(EN142,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1" sId="1" odxf="1" dxf="1">
    <nc r="EN16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2" sId="1" odxf="1" dxf="1">
    <oc r="EN167">
      <f>SUM(EN153, -EN159)</f>
    </oc>
    <nc r="EN167">
      <f>SUM(EN137, -EN142)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3" sId="1" odxf="1" dxf="1">
    <nc r="EN168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4" sId="1" odxf="1" dxf="1">
    <oc r="EN169">
      <f>SUM(EN158, -EN165)</f>
    </oc>
    <nc r="EN169">
      <f>SUM(EN138,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EN17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6" sId="1" odxf="1" dxf="1">
    <oc r="EN171">
      <f>SUM(EN158, -EN164,)</f>
    </oc>
    <nc r="EN171">
      <f>SUM(EN139,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7" sId="1" odxf="1" dxf="1">
    <nc r="EN17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8" sId="1" odxf="1" dxf="1">
    <oc r="EN173">
      <f>SUM(EN159, -EN165)</f>
    </oc>
    <nc r="EN173">
      <f>SUM(EN136, -EN141)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EN17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0" sId="1" odxf="1" dxf="1">
    <oc r="EN175">
      <f>SUM(EN164, -EN171)</f>
    </oc>
    <nc r="EN175">
      <f>SUM(EN140,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1" sId="1" odxf="1" dxf="1">
    <nc r="EN17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N203" start="0" length="0">
    <dxf>
      <border outline="0">
        <left/>
        <top/>
      </border>
    </dxf>
  </rfmt>
  <rcc rId="142" sId="1" odxf="1" dxf="1">
    <nc r="EN17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81" start="0" length="0">
    <dxf>
      <border outline="0">
        <left/>
        <top/>
      </border>
    </dxf>
  </rfmt>
  <rcc rId="143" sId="1" odxf="1" dxf="1">
    <nc r="EN18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144" sId="1" odxf="1" dxf="1">
    <oc r="EN181">
      <f>SUM(EN170, -EN177)</f>
    </oc>
    <nc r="EN181">
      <f>SUM(EN139, -EN141)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5" sId="1" odxf="1" dxf="1">
    <nc r="EN18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6" sId="1" odxf="1" dxf="1">
    <oc r="EN183">
      <f>SUM(EN170, -EN176,)</f>
    </oc>
    <nc r="EN183">
      <f>SUM(EN136,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EN184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8" sId="1" odxf="1" dxf="1">
    <oc r="EN185">
      <f>SUM(EN171, -EN177)</f>
    </oc>
    <nc r="EN185">
      <f>SUM(EN141, -EN142)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9" sId="1" odxf="1" dxf="1">
    <nc r="EN18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EN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50" sId="1" odxf="1" dxf="1">
    <nc r="EN188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EN189">
      <f>SUM(EN176, -EN182,)</f>
    </oc>
    <nc r="EN189">
      <f>SUM(EN137,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EN19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N199" start="0" length="0">
    <dxf>
      <border outline="0">
        <left/>
        <top/>
      </border>
    </dxf>
  </rfmt>
  <rcc rId="153" sId="1" odxf="1" dxf="1">
    <nc r="EN19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8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54" sId="1" odxf="1" dxf="1">
    <nc r="EN194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5" sId="1" odxf="1" dxf="1">
    <oc r="EN195">
      <f>SUM(EN182, -EN188,)</f>
    </oc>
    <nc r="EN195">
      <f>SUM(EN136, -EN138)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6" sId="1" odxf="1" dxf="1">
    <nc r="EN19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N189" start="0" length="0">
    <dxf>
      <border outline="0">
        <left/>
        <top/>
      </border>
    </dxf>
  </rfmt>
  <rcc rId="157" sId="1" odxf="1" dxf="1">
    <nc r="EN19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8" sId="1" odxf="1" dxf="1">
    <oc r="EN199">
      <f>SUM(EN185, -EN191)</f>
    </oc>
    <nc r="EN199">
      <f>SUM(EN139,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EN20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0" sId="1" odxf="1" dxf="1">
    <oc r="EN201">
      <f>SUM(EN190, -EN197)</f>
    </oc>
    <nc r="EN201">
      <f>SUM(EN136, -EN137)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1" sId="1" odxf="1" dxf="1">
    <nc r="EN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EN203">
      <f>SUM(EN190, -EN196,)</f>
    </oc>
    <nc r="EN203">
      <f>SUM(EN137, -EN138)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3" sId="1" odxf="1" dxf="1">
    <nc r="EN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77" start="0" length="0">
    <dxf>
      <fill>
        <patternFill patternType="solid">
          <bgColor theme="0"/>
        </patternFill>
      </fill>
      <border outline="0">
        <left/>
        <top/>
      </border>
    </dxf>
  </rfmt>
  <rm rId="164" sheetId="1" source="EN139:FB139" destination="EO145:FC145" sourceSheetId="1"/>
  <rm rId="165" sheetId="1" source="EN137:FB138" destination="EN138:FB139" sourceSheetId="1"/>
  <rm rId="166" sheetId="1" source="EN141:FB141" destination="EN137:FB137" sourceSheetId="1"/>
  <rm rId="167" sheetId="1" source="EN139:FB139" destination="EN141:FB141" sourceSheetId="1"/>
  <rm rId="168" sheetId="1" source="EN140:FB141" destination="EN139:FB140" sourceSheetId="1"/>
  <rm rId="169" sheetId="1" source="EN136:FB140" destination="EN137:FB141" sourceSheetId="1"/>
  <rm rId="170" sheetId="1" source="EO145:FC145" destination="EN136:FB136" sourceSheetId="1"/>
  <rcc rId="171" sId="1" odxf="1" dxf="1" numFmtId="14">
    <nc r="EN145">
      <v>2.06E-2</v>
    </nc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" sId="1" odxf="1" dxf="1" numFmtId="14">
    <nc r="EN146">
      <v>-1.43E-2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3" sId="1">
    <nc r="EO145" t="inlineStr">
      <is>
        <t xml:space="preserve"> </t>
      </is>
    </nc>
  </rcc>
  <rfmt sheetId="1" sqref="EN176">
    <dxf>
      <fill>
        <patternFill>
          <bgColor theme="4" tint="-0.249977111117893"/>
        </patternFill>
      </fill>
    </dxf>
  </rfmt>
  <rcc rId="174" sId="1">
    <oc r="EN177">
      <f>SUM(EN164, -EN170,)</f>
    </oc>
    <nc r="EN177">
      <f>SUM(EN138, -EN139)</f>
    </nc>
  </rcc>
  <rfmt sheetId="1" sqref="EN178">
    <dxf>
      <fill>
        <patternFill>
          <bgColor theme="4" tint="-0.249977111117893"/>
        </patternFill>
      </fill>
    </dxf>
  </rfmt>
  <rcc rId="175" sId="1">
    <oc r="EN179">
      <f>SUM(EN165, -EN171)</f>
    </oc>
    <nc r="EN179">
      <f>SUM(EN138, -EN141)</f>
    </nc>
  </rcc>
  <rfmt sheetId="1" sqref="EN186">
    <dxf>
      <fill>
        <patternFill>
          <bgColor theme="4" tint="-0.249977111117893"/>
        </patternFill>
      </fill>
    </dxf>
  </rfmt>
  <rcc rId="176" sId="1">
    <oc r="EN187">
      <f>SUM(EN176, -EN183)</f>
    </oc>
    <nc r="EN187">
      <f>SUM(EN138, -EN140)</f>
    </nc>
  </rcc>
  <rfmt sheetId="1" sqref="EN190">
    <dxf>
      <fill>
        <patternFill>
          <bgColor rgb="FFC00000"/>
        </patternFill>
      </fill>
    </dxf>
  </rfmt>
  <rcc rId="177" sId="1">
    <oc r="EN191">
      <f>SUM(EN177, -EN183)</f>
    </oc>
    <nc r="EN191">
      <f>SUM(EN136, -EN137)</f>
    </nc>
  </rcc>
  <rfmt sheetId="1" sqref="EN192">
    <dxf>
      <fill>
        <patternFill>
          <bgColor rgb="FFFF0000"/>
        </patternFill>
      </fill>
    </dxf>
  </rfmt>
  <rcc rId="178" sId="1">
    <oc r="EN193">
      <f>SUM(EN182, -EN189)</f>
    </oc>
    <nc r="EN193">
      <f>SUM(EN140, -EN141)</f>
    </nc>
  </rcc>
  <rfmt sheetId="1" sqref="EN196">
    <dxf>
      <fill>
        <patternFill>
          <bgColor rgb="FFC00000"/>
        </patternFill>
      </fill>
    </dxf>
  </rfmt>
  <rcc rId="179" sId="1">
    <oc r="EN197">
      <f>SUM(EN183, -EN189)</f>
    </oc>
    <nc r="EN197">
      <f>SUM(EN136, -EN139)</f>
    </nc>
  </rcc>
  <rfmt sheetId="1" sqref="EN204">
    <dxf>
      <fill>
        <patternFill>
          <bgColor rgb="FFC00000"/>
        </patternFill>
      </fill>
    </dxf>
  </rfmt>
  <rcc rId="180" sId="1">
    <oc r="EN205">
      <f>SUM(EN191, -EN197)</f>
    </oc>
    <nc r="EN205">
      <f>SUM(EN136, -EN141)</f>
    </nc>
  </rcc>
  <rm rId="181" sheetId="1" source="EN188:EN189" destination="EN208:EN209" sourceSheetId="1"/>
  <rm rId="182" sheetId="1" source="EN176:EN177" destination="EN206:EN207" sourceSheetId="1"/>
  <rm rId="183" sheetId="1" source="EN206:EN209" destination="EN208:EN211" sourceSheetId="1"/>
  <rm rId="184" sheetId="1" source="EN172:EN173" destination="EN206:EN207" sourceSheetId="1"/>
  <rm rId="185" sheetId="1" source="EN206:EN211" destination="EN208:EN213" sourceSheetId="1"/>
  <rm rId="186" sheetId="1" source="EN190:EN191" destination="EN206:EN207" sourceSheetId="1"/>
  <rm rId="187" sheetId="1" source="EN204:EN205" destination="EN188:EN189" sourceSheetId="1"/>
  <rm rId="188" sheetId="1" source="EN186:EN187" destination="EN204:EN205" sourceSheetId="1"/>
  <rm rId="189" sheetId="1" source="EN202:EN203" destination="EN190:EN191" sourceSheetId="1"/>
  <rm rId="190" sheetId="1" source="EN200:EN201" destination="EN202:EN203" sourceSheetId="1"/>
  <rm rId="191" sheetId="1" source="EN192:EN193" destination="EN200:EN201" sourceSheetId="1"/>
  <rm rId="192" sheetId="1" source="EN198:EN199" destination="EN192:EN193" sourceSheetId="1"/>
  <rm rId="193" sheetId="1" source="EN200:EN201" destination="EN198:EN199" sourceSheetId="1"/>
  <rm rId="194" sheetId="1" source="EN196:EN197" destination="EN200:EN201" sourceSheetId="1"/>
  <rm rId="195" sheetId="1" source="EN198:EN201" destination="EN196:EN199" sourceSheetId="1"/>
  <rm rId="196" sheetId="1" source="EN182:EN183" destination="EN200:EN201" sourceSheetId="1"/>
  <rm rId="197" sheetId="1" source="EN188:EN201" destination="EN186:EN199" sourceSheetId="1"/>
  <rm rId="198" sheetId="1" source="EN180:EN181" destination="EN200:EN201" sourceSheetId="1"/>
  <rm rId="199" sheetId="1" source="EN184:EN185" destination="EN172:EN173" sourceSheetId="1"/>
  <rm rId="200" sheetId="1" source="EN192:EN193" destination="EN180:EN181" sourceSheetId="1"/>
  <rm rId="201" sheetId="1" source="EN188:EN191" destination="EN190:EN193" sourceSheetId="1"/>
  <rm rId="202" sheetId="1" source="EN178:EN179" destination="EN188:EN189" sourceSheetId="1"/>
  <rm rId="203" sheetId="1" source="EN186:EN187" destination="EN184:EN185" sourceSheetId="1"/>
  <rm rId="204" sheetId="1" source="EN180:EN181" destination="EN186:EN187" sourceSheetId="1"/>
  <rm rId="205" sheetId="1" source="EN164:EN165" destination="EN182:EN183" sourceSheetId="1"/>
  <rm rId="206" sheetId="1" source="EN168:EN169" destination="EN180:EN181" sourceSheetId="1"/>
  <rm rId="207" sheetId="1" source="EN174:EN175" destination="EN178:EN179" sourceSheetId="1"/>
  <rm rId="208" sheetId="1" source="EN166:EN167" destination="EN176:EN177" sourceSheetId="1"/>
  <rm rId="209" sheetId="1" source="EN172:EN173" destination="EN174:EN175" sourceSheetId="1"/>
  <rm rId="210" sheetId="1" source="EN162:EN163" destination="EN172:EN173" sourceSheetId="1"/>
  <rm rId="211" sheetId="1" source="EN154:EN155" destination="EN168:EN169" sourceSheetId="1"/>
  <rm rId="212" sheetId="1" source="EN158:EN159" destination="EN166:EN167" sourceSheetId="1"/>
  <rm rId="213" sheetId="1" source="EN152:EN153" destination="EN164:EN165" sourceSheetId="1"/>
  <rm rId="214" sheetId="1" source="EN160:EN161" destination="EN162:EN163" sourceSheetId="1"/>
  <rm rId="215" sheetId="1" source="EN150:EN151" destination="EN160:EN161" sourceSheetId="1"/>
  <rm rId="216" sheetId="1" source="EN156:EN157" destination="EN158:EN159" sourceSheetId="1"/>
  <rm rId="217" sheetId="1" source="EN158:EN213" destination="EN150:EN205" sourceSheetId="1"/>
  <rcc rId="218" sId="1">
    <nc r="EN64" t="inlineStr">
      <is>
        <t>147,15</t>
      </is>
    </nc>
  </rcc>
  <rcc rId="219" sId="1">
    <nc r="EN64">
      <v>148.15</v>
    </nc>
  </rcc>
  <rcc rId="220" sId="1">
    <nc r="EN149">
      <v>0.90539999999999998</v>
    </nc>
  </rcc>
  <rcv guid="{7FB8B549-326C-4BEC-8C8D-0E9173EDA60F}" action="delete"/>
  <rcv guid="{7FB8B549-326C-4BEC-8C8D-0E9173EDA60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 numFmtId="14">
    <oc r="EP2">
      <v>-6.9999999999999999E-4</v>
    </oc>
    <nc r="EP2">
      <v>-2.7000000000000001E-3</v>
    </nc>
  </rcc>
  <rcc rId="222" sId="1" numFmtId="14">
    <oc r="EP3">
      <v>2.7000000000000001E-3</v>
    </oc>
    <nc r="EP3">
      <v>-2.9999999999999997E-4</v>
    </nc>
  </rcc>
  <rcc rId="223" sId="1" numFmtId="14">
    <oc r="EP4">
      <v>1.4E-3</v>
    </oc>
    <nc r="EP4">
      <v>2.5000000000000001E-3</v>
    </nc>
  </rcc>
  <rcc rId="224" sId="1" numFmtId="14">
    <oc r="EP5">
      <v>4.0000000000000002E-4</v>
    </oc>
    <nc r="EP5">
      <v>1E-4</v>
    </nc>
  </rcc>
  <rcc rId="225" sId="1" numFmtId="14">
    <oc r="EP6">
      <v>1E-3</v>
    </oc>
    <nc r="EP6">
      <v>1.4E-3</v>
    </nc>
  </rcc>
  <rcc rId="226" sId="1" numFmtId="14">
    <oc r="EP7">
      <v>2.2000000000000001E-3</v>
    </oc>
    <nc r="EP7">
      <v>1.4E-3</v>
    </nc>
  </rcc>
  <rcc rId="227" sId="1" numFmtId="14">
    <oc r="EP8">
      <v>-2.0000000000000001E-4</v>
    </oc>
    <nc r="EP8">
      <v>1.6000000000000001E-3</v>
    </nc>
  </rcc>
  <rcc rId="228" sId="1" numFmtId="14">
    <oc r="EP10">
      <v>-2.8999999999999998E-3</v>
    </oc>
    <nc r="EP10">
      <v>-1.8E-3</v>
    </nc>
  </rcc>
  <rcc rId="229" sId="1" numFmtId="14">
    <oc r="EP11">
      <v>8.0000000000000004E-4</v>
    </oc>
    <nc r="EP11">
      <v>0</v>
    </nc>
  </rcc>
  <rcc rId="230" sId="1" numFmtId="14">
    <oc r="EP12">
      <v>2.0000000000000001E-4</v>
    </oc>
    <nc r="EP12">
      <v>-2.0999999999999999E-3</v>
    </nc>
  </rcc>
  <rcc rId="231" sId="1" numFmtId="14">
    <oc r="EP13">
      <v>-8.9999999999999998E-4</v>
    </oc>
    <nc r="EP13">
      <v>-3.3E-3</v>
    </nc>
  </rcc>
  <rcc rId="232" sId="1" numFmtId="14">
    <oc r="EP14">
      <v>-1.2999999999999999E-3</v>
    </oc>
    <nc r="EP14">
      <v>-2.5000000000000001E-3</v>
    </nc>
  </rcc>
  <rcc rId="233" sId="1" numFmtId="14">
    <oc r="EP15">
      <v>-8.0000000000000004E-4</v>
    </oc>
    <nc r="EP15">
      <v>-1.1000000000000001E-3</v>
    </nc>
  </rcc>
  <rcc rId="234" sId="1" numFmtId="14">
    <oc r="EP17">
      <v>5.1999999999999998E-3</v>
    </oc>
    <nc r="EP17">
      <v>3.3E-3</v>
    </nc>
  </rcc>
  <rcc rId="235" sId="1" numFmtId="14">
    <oc r="EP18">
      <v>3.7000000000000002E-3</v>
    </oc>
    <nc r="EP18">
      <v>2.9999999999999997E-4</v>
    </nc>
  </rcc>
  <rcc rId="236" sId="1" numFmtId="14">
    <oc r="EP19">
      <v>2.3E-3</v>
    </oc>
    <nc r="EP19">
      <v>-1.1000000000000001E-3</v>
    </nc>
  </rcc>
  <rcc rId="237" sId="1" numFmtId="14">
    <oc r="EP20">
      <v>1.1999999999999999E-3</v>
    </oc>
    <nc r="EP20">
      <v>-1E-3</v>
    </nc>
  </rcc>
  <rcc rId="238" sId="1" numFmtId="14">
    <oc r="EP21">
      <v>2.5999999999999999E-3</v>
    </oc>
    <nc r="EP21">
      <v>1.2999999999999999E-3</v>
    </nc>
  </rcc>
  <rcc rId="239" sId="1" numFmtId="14">
    <oc r="EP23">
      <v>1E-4</v>
    </oc>
    <nc r="EP23">
      <v>-1.4E-3</v>
    </nc>
  </rcc>
  <rcc rId="240" sId="1" numFmtId="14">
    <oc r="EP24">
      <v>2E-3</v>
    </oc>
    <nc r="EP24">
      <v>3.7000000000000002E-3</v>
    </nc>
  </rcc>
  <rcc rId="241" sId="1" numFmtId="14">
    <oc r="EP25">
      <v>3.0999999999999999E-3</v>
    </oc>
    <nc r="EP25">
      <v>3.3999999999999998E-3</v>
    </nc>
  </rcc>
  <rcc rId="242" sId="1" numFmtId="14">
    <oc r="EP26">
      <v>1.9E-3</v>
    </oc>
    <nc r="EP26">
      <v>1.2999999999999999E-3</v>
    </nc>
  </rcc>
  <rcc rId="243" sId="1" numFmtId="14">
    <oc r="EP28">
      <v>1.6999999999999999E-3</v>
    </oc>
    <nc r="EP28">
      <v>1.9E-3</v>
    </nc>
  </rcc>
  <rcc rId="244" sId="1" numFmtId="14">
    <oc r="EP29">
      <v>-2.0000000000000001E-4</v>
    </oc>
    <nc r="EP29">
      <v>1.1000000000000001E-3</v>
    </nc>
  </rcc>
  <rcc rId="245" sId="1" numFmtId="14">
    <oc r="EP30">
      <v>6.9999999999999999E-4</v>
    </oc>
    <nc r="EP30">
      <v>2.8999999999999998E-3</v>
    </nc>
  </rcc>
  <rcc rId="246" sId="1" numFmtId="14">
    <oc r="EP32">
      <v>3.0999999999999999E-3</v>
    </oc>
    <nc r="EP32">
      <v>2E-3</v>
    </nc>
  </rcc>
  <rcc rId="247" sId="1" numFmtId="14">
    <oc r="EP33">
      <v>1.4E-3</v>
    </oc>
    <nc r="EP33">
      <v>2.3999999999999998E-3</v>
    </nc>
  </rcc>
  <rcc rId="248" sId="1" numFmtId="14">
    <oc r="EP35">
      <v>8.9999999999999998E-4</v>
    </oc>
    <nc r="EP35">
      <v>-1.1999999999999999E-3</v>
    </nc>
  </rcc>
  <rcc rId="249" sId="1" numFmtId="14">
    <nc r="EO51">
      <v>0.31190000000000001</v>
    </nc>
  </rcc>
  <rcc rId="250" sId="1" numFmtId="14">
    <nc r="EO52">
      <v>0.1208</v>
    </nc>
  </rcc>
  <rcc rId="251" sId="1" numFmtId="14">
    <nc r="EO53">
      <v>7.7799999999999994E-2</v>
    </nc>
  </rcc>
  <rcc rId="252" sId="1" numFmtId="14">
    <nc r="EO54">
      <v>6.3600000000000004E-2</v>
    </nc>
  </rcc>
  <rcc rId="253" sId="1" numFmtId="14">
    <nc r="EO55">
      <v>-4.1200000000000001E-2</v>
    </nc>
  </rcc>
  <rcc rId="254" sId="1" numFmtId="14">
    <nc r="EO56">
      <v>-2.9100000000000001E-2</v>
    </nc>
  </rcc>
  <rcc rId="255" sId="1" numFmtId="14">
    <nc r="EO57">
      <v>-0.2273</v>
    </nc>
  </rcc>
  <rcc rId="256" sId="1" numFmtId="14">
    <nc r="EO58">
      <v>-0.27650000000000002</v>
    </nc>
  </rcc>
  <rcc rId="257" sId="1">
    <nc r="EO59">
      <v>-1.86</v>
    </nc>
  </rcc>
  <rfmt sheetId="1" sqref="EO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O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58" sId="1" numFmtId="14">
    <oc r="EO60" t="inlineStr">
      <is>
        <t xml:space="preserve"> </t>
      </is>
    </oc>
    <nc r="EO60">
      <v>1.1599999999999999E-2</v>
    </nc>
  </rcc>
  <rfmt sheetId="1" sqref="EO60">
    <dxf>
      <fill>
        <patternFill>
          <bgColor rgb="FFC00000"/>
        </patternFill>
      </fill>
    </dxf>
  </rfmt>
  <rcc rId="259" sId="1" numFmtId="14">
    <nc r="EO61">
      <v>-1.6299999999999999E-2</v>
    </nc>
  </rcc>
  <rfmt sheetId="1" sqref="EO61">
    <dxf>
      <fill>
        <patternFill>
          <bgColor theme="4" tint="-0.249977111117893"/>
        </patternFill>
      </fill>
    </dxf>
  </rfmt>
  <rfmt sheetId="1" sqref="EO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60" sId="1" odxf="1" dxf="1">
    <nc r="EO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1" sId="1" odxf="1" dxf="1">
    <oc r="EO66">
      <f>SUM(EO51, -EO58)</f>
    </oc>
    <nc r="EO66">
      <f>SUM(EO51, -EO58)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2" sId="1" odxf="1" dxf="1">
    <nc r="EO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3" sId="1" odxf="1" dxf="1">
    <oc r="EO68">
      <f>SUM(EO52, -EO58)</f>
    </oc>
    <nc r="EO68">
      <f>SUM(EO51, -EO57)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4" sId="1" odxf="1" dxf="1">
    <nc r="EO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5" sId="1" odxf="1" dxf="1">
    <oc r="EO70">
      <f>SUM(EO51, -EO57)</f>
    </oc>
    <nc r="EO70">
      <f>SUM(EO52, -EO58)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6" sId="1" odxf="1" dxf="1">
    <nc r="EO71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7" sId="1" odxf="1" dxf="1">
    <oc r="EO72">
      <f>SUM(EO57, -EO68)</f>
    </oc>
    <nc r="EO72">
      <f>SUM(EO51, -EO56)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8" sId="1" odxf="1" dxf="1">
    <nc r="EO73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9" sId="1" odxf="1" dxf="1">
    <oc r="EO74">
      <f>SUM(EO58, -EO68)</f>
    </oc>
    <nc r="EO74">
      <f>SUM(EO53, -EO58)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0" sId="1" odxf="1" dxf="1">
    <nc r="EO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1" sId="1" odxf="1" dxf="1">
    <oc r="EO76">
      <f>SUM(EO57, -EO67)</f>
    </oc>
    <nc r="EO76">
      <f>SUM(EO51, -EO55)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2" sId="1" odxf="1" dxf="1">
    <nc r="EO7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3" sId="1" odxf="1" dxf="1">
    <oc r="EO78">
      <f>SUM(EO67, -EO74)</f>
    </oc>
    <nc r="EO78">
      <f>SUM(EO52, -EO57)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4" sId="1" odxf="1" dxf="1">
    <nc r="EO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5" sId="1" odxf="1" dxf="1">
    <oc r="EO80">
      <f>SUM(EO68, -EO74)</f>
    </oc>
    <nc r="EO80">
      <f>SUM(EO54, -EO58)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76" sId="1" odxf="1" dxf="1">
    <nc r="EO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7" sId="1" odxf="1" dxf="1">
    <oc r="EO82">
      <f>SUM(EO67, -EO73)</f>
    </oc>
    <nc r="EO82">
      <f>SUM(EO53, -EO57)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78" sId="1" odxf="1" dxf="1">
    <nc r="EO8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9" sId="1" odxf="1" dxf="1">
    <oc r="EO84">
      <f>SUM(EO73, -EO80)</f>
    </oc>
    <nc r="EO84">
      <f>SUM(EO54, -EO57)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0" sId="1" odxf="1" dxf="1">
    <nc r="EO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1" sId="1" odxf="1" dxf="1">
    <oc r="EO86">
      <f>SUM(EO74, -EO80)</f>
    </oc>
    <nc r="EO86">
      <f>SUM(EO51, -EO54)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2" sId="1" odxf="1" dxf="1">
    <nc r="EO8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3" sId="1" odxf="1" dxf="1">
    <oc r="EO88">
      <f>SUM(EO73, -EO79)</f>
    </oc>
    <nc r="EO88">
      <f>SUM(EO55, -EO58)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4" sId="1" odxf="1" dxf="1">
    <nc r="EO89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85" sId="1" odxf="1" dxf="1">
    <oc r="EO90">
      <f>SUM(EO79, -EO86)</f>
    </oc>
    <nc r="EO90">
      <f>SUM(EO51, -EO53)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6" sId="1" odxf="1" dxf="1">
    <nc r="EO9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7" sId="1" odxf="1" dxf="1">
    <oc r="EO92">
      <f>SUM(EO80, -EO86)</f>
    </oc>
    <nc r="EO92">
      <f>SUM(EO56, -EO58)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8" sId="1" odxf="1" dxf="1">
    <nc r="EO93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9" sId="1" odxf="1" dxf="1">
    <oc r="EO94">
      <f>SUM(EO79, -EO85)</f>
    </oc>
    <nc r="EO94">
      <f>SUM(EO51, -EO52)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90" sId="1" odxf="1" dxf="1">
    <nc r="EO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1" sId="1" odxf="1" dxf="1">
    <oc r="EO96">
      <f>SUM(EO85, -EO92)</f>
    </oc>
    <nc r="EO96">
      <f>SUM(EO55, -EO57)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2" sId="1" odxf="1" dxf="1">
    <nc r="EO97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93" sId="1" odxf="1" dxf="1">
    <oc r="EO98">
      <f>SUM(EO86, -EO92)</f>
    </oc>
    <nc r="EO98">
      <f>SUM(EO56, -EO57)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94" sId="1" odxf="1" dxf="1">
    <nc r="EO99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5" sId="1" odxf="1" dxf="1">
    <oc r="EO100">
      <f>SUM(EO85, -EO91)</f>
    </oc>
    <nc r="EO100">
      <f>SUM(EO52, -EO56)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6" sId="1" odxf="1" dxf="1">
    <nc r="EO10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7" sId="1" odxf="1" dxf="1">
    <oc r="EO102">
      <f>SUM(EO91, -EO98)</f>
    </oc>
    <nc r="EO102">
      <f>SUM(EO52, -EO55)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8" sId="1" odxf="1" dxf="1">
    <nc r="EO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9" sId="1" odxf="1" dxf="1">
    <oc r="EO104">
      <f>SUM(EO92, -EO98)</f>
    </oc>
    <nc r="EO104">
      <f>SUM(EO53, -EO56)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0" sId="1" odxf="1" dxf="1">
    <nc r="EO10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1" sId="1" odxf="1" dxf="1">
    <oc r="EO106">
      <f>SUM(EO91, -EO97)</f>
    </oc>
    <nc r="EO106">
      <f>SUM(EO53, -EO55)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2" sId="1" odxf="1" dxf="1">
    <nc r="EO10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03" sId="1" odxf="1" dxf="1">
    <oc r="EO108">
      <f>SUM(EO97, -EO104)</f>
    </oc>
    <nc r="EO108">
      <f>SUM(EO54, -EO56)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4" sId="1" odxf="1" dxf="1">
    <nc r="EO10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05" sId="1" odxf="1" dxf="1">
    <oc r="EO110">
      <f>SUM(EO98, -EO104)</f>
    </oc>
    <nc r="EO110">
      <f>SUM(EO54, -EO55)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6" sId="1" odxf="1" dxf="1">
    <nc r="EO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7" sId="1" odxf="1" dxf="1">
    <oc r="EO112">
      <f>SUM(EO97, -EO103)</f>
    </oc>
    <nc r="EO112">
      <f>SUM(EO52, -EO54)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8" sId="1" odxf="1" dxf="1">
    <nc r="EO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09" sId="1" odxf="1" dxf="1">
    <oc r="EO114">
      <f>SUM(EO99, -EO105)</f>
    </oc>
    <nc r="EO114">
      <f>SUM(EO57, -EO58)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0" sId="1" odxf="1" dxf="1">
    <nc r="EO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11" sId="1" odxf="1" dxf="1">
    <oc r="EO116">
      <f>SUM(EO105, -EO112)</f>
    </oc>
    <nc r="EO116">
      <f>SUM(EO52, -EO53)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2" sId="1" odxf="1" dxf="1">
    <nc r="EO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13" sId="1" odxf="1" dxf="1">
    <oc r="EO118">
      <f>SUM(EO106, -EO112)</f>
    </oc>
    <nc r="EO118">
      <f>SUM(EO53, -EO54)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4" sId="1" odxf="1" dxf="1">
    <nc r="EO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O120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15" sId="1">
    <nc r="EO63" t="inlineStr">
      <is>
        <t xml:space="preserve"> </t>
      </is>
    </nc>
  </rcc>
  <rm rId="316" sheetId="1" source="EO56:FB56" destination="EP61:FC61" sourceSheetId="1"/>
  <rm rId="317" sheetId="1" source="EO55:FB55" destination="EO56:FB56" sourceSheetId="1"/>
  <rm rId="318" sheetId="1" source="EP61:FC61" destination="EO55:FB55" sourceSheetId="1"/>
  <rfmt sheetId="1" sqref="EO119">
    <dxf>
      <fill>
        <patternFill>
          <bgColor theme="2"/>
        </patternFill>
      </fill>
    </dxf>
  </rfmt>
  <rcc rId="319" sId="1">
    <oc r="EO120">
      <f>SUM(EO105, -EO111)</f>
    </oc>
    <nc r="EO120">
      <f>SUM(EO55, -EO56)</f>
    </nc>
  </rcc>
  <rm rId="320" sheetId="1" source="EO111:EO120" destination="EO113:EO122" sourceSheetId="1"/>
  <rm rId="321" sheetId="1" source="EO107:EO108" destination="EO111:EO112" sourceSheetId="1"/>
  <rm rId="322" sheetId="1" source="EO103:EO104" destination="EO107:EO108" sourceSheetId="1"/>
  <rm rId="323" sheetId="1" source="EO99:EO100" destination="EO103:EO104" sourceSheetId="1"/>
  <rm rId="324" sheetId="1" source="EO95:EO96" destination="EO99:EO100" sourceSheetId="1"/>
  <rm rId="325" sheetId="1" source="EO97:EO98" destination="EO95:EO96" sourceSheetId="1"/>
  <rm rId="326" sheetId="1" source="EO93:EO94" destination="EO97:EO98" sourceSheetId="1"/>
  <rm rId="327" sheetId="1" source="EO89:EO90" destination="EO93:EO94" sourceSheetId="1"/>
  <rm rId="328" sheetId="1" source="EO91:EO92" destination="EO89:EO90" sourceSheetId="1"/>
  <rm rId="329" sheetId="1" source="EO87:EO88" destination="EO91:EO92" sourceSheetId="1"/>
  <rm rId="330" sheetId="1" source="EO79:EO86" destination="EO81:EO88" sourceSheetId="1"/>
  <rm rId="331" sheetId="1" source="EO71:EO72" destination="EO79:EO80" sourceSheetId="1"/>
  <rm rId="332" sheetId="1" source="EO73:EO122" destination="EO71:EO120" sourceSheetId="1"/>
  <rcc rId="333" sId="1" numFmtId="14">
    <nc r="EO136">
      <v>2.4299999999999999E-2</v>
    </nc>
  </rcc>
  <rcc rId="334" sId="1" numFmtId="14">
    <nc r="EO137">
      <v>2.7300000000000001E-2</v>
    </nc>
  </rcc>
  <rcc rId="335" sId="1" numFmtId="14">
    <nc r="EO138">
      <v>-5.0000000000000001E-4</v>
    </nc>
  </rcc>
  <rcc rId="336" sId="1" numFmtId="14">
    <nc r="EO139">
      <v>5.1999999999999998E-3</v>
    </nc>
  </rcc>
  <rcc rId="337" sId="1" numFmtId="14">
    <nc r="EO140">
      <v>2.24E-2</v>
    </nc>
  </rcc>
  <rcc rId="338" sId="1" numFmtId="14">
    <nc r="EO141">
      <v>-2.9999999999999997E-4</v>
    </nc>
  </rcc>
  <rcc rId="339" sId="1" numFmtId="14">
    <nc r="EO142">
      <v>-1.72E-2</v>
    </nc>
  </rcc>
  <rcc rId="340" sId="1" numFmtId="14">
    <nc r="EO143">
      <v>-6.1199999999999997E-2</v>
    </nc>
  </rcc>
  <rcc rId="341" sId="1" odxf="1" dxf="1" numFmtId="14">
    <oc r="EO145" t="inlineStr">
      <is>
        <t xml:space="preserve"> </t>
      </is>
    </oc>
    <nc r="EO145">
      <v>1.1599999999999999E-2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2" sId="1" odxf="1" dxf="1" numFmtId="14">
    <nc r="EO146">
      <v>-1.6299999999999999E-2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3" sId="1">
    <nc r="EP145" t="inlineStr">
      <is>
        <t xml:space="preserve"> </t>
      </is>
    </nc>
  </rcc>
  <rfmt sheetId="1" sqref="EO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44" sId="1" odxf="1" dxf="1">
    <nc r="EO15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45" sId="1" odxf="1" dxf="1">
    <oc r="EO151">
      <f>SUM(EO137, -EO143)</f>
    </oc>
    <nc r="EO151">
      <f>SUM(EO136, -EO143)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46" sId="1" odxf="1" dxf="1">
    <nc r="EO152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7" sId="1" odxf="1" dxf="1">
    <oc r="EO153">
      <f>SUM(EO139, -EO143)</f>
    </oc>
    <nc r="EO153">
      <f>SUM(EO137, -EO143)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8" sId="1" odxf="1" dxf="1">
    <nc r="EO154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9" sId="1" odxf="1" dxf="1">
    <oc r="EO155">
      <f>SUM(EO137, -EO142)</f>
    </oc>
    <nc r="EO155">
      <f>SUM(EO138, -EO143)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50" sId="1" odxf="1" dxf="1">
    <nc r="EO15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51" sId="1" odxf="1" dxf="1">
    <oc r="EO157">
      <f>SUM(EO142, -EO153)</f>
    </oc>
    <nc r="EO157">
      <f>SUM(EO139, -EO143)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2" sId="1" odxf="1" dxf="1">
    <nc r="EO15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53" sId="1" odxf="1" dxf="1">
    <oc r="EO159">
      <f>SUM(EO143, -EO153)</f>
    </oc>
    <nc r="EO159">
      <f>SUM(EO140, -EO143)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4" sId="1" odxf="1" dxf="1">
    <nc r="EO160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55" sId="1" odxf="1" dxf="1">
    <oc r="EO161">
      <f>SUM(EO142, -EO152)</f>
    </oc>
    <nc r="EO161">
      <f>SUM(EO141, -EO143)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6" sId="1" odxf="1" dxf="1">
    <nc r="EO162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57" sId="1" odxf="1" dxf="1">
    <oc r="EO163">
      <f>SUM(EO152, -EO159)</f>
    </oc>
    <nc r="EO163">
      <f>SUM(EO136, -EO142)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58" sId="1" odxf="1" dxf="1">
    <nc r="EO16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9" sId="1" odxf="1" dxf="1">
    <oc r="EO165">
      <f>SUM(EO153, -EO159)</f>
    </oc>
    <nc r="EO165">
      <f>SUM(EO137, -EO142)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0" sId="1" odxf="1" dxf="1">
    <nc r="EO166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61" sId="1" odxf="1" dxf="1">
    <oc r="EO167">
      <f>SUM(EO152, -EO158)</f>
    </oc>
    <nc r="EO167">
      <f>SUM(EO138, -EO142)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62" sId="1" odxf="1" dxf="1">
    <nc r="EO16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3" sId="1" odxf="1" dxf="1">
    <oc r="EO169">
      <f>SUM(EO158, -EO165)</f>
    </oc>
    <nc r="EO169">
      <f>SUM(EO139, -EO142)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64" sId="1" odxf="1" dxf="1">
    <nc r="EO170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65" sId="1" odxf="1" dxf="1">
    <oc r="EO171">
      <f>SUM(EO159, -EO165)</f>
    </oc>
    <nc r="EO171">
      <f>SUM(EO140, -EO142)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6" sId="1" odxf="1" dxf="1">
    <nc r="EO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67" sId="1" odxf="1" dxf="1">
    <oc r="EO173">
      <f>SUM(EO158, -EO164)</f>
    </oc>
    <nc r="EO173">
      <f>SUM(EO141, -EO142)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8" sId="1" odxf="1" dxf="1">
    <nc r="EO17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69" sId="1" odxf="1" dxf="1">
    <oc r="EO175">
      <f>SUM(EO164, -EO171)</f>
    </oc>
    <nc r="EO175">
      <f>SUM(EO142, -EO143)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0" sId="1" odxf="1" dxf="1">
    <nc r="EO17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1" sId="1" odxf="1" dxf="1">
    <oc r="EO177">
      <f>SUM(EO165, -EO171)</f>
    </oc>
    <nc r="EO177">
      <f>SUM(EO136, -EO141)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72" sId="1" odxf="1" dxf="1">
    <nc r="EO17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3" sId="1" odxf="1" dxf="1">
    <oc r="EO179">
      <f>SUM(EO164, -EO170)</f>
    </oc>
    <nc r="EO179">
      <f>SUM(EO137, -EO141)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74" sId="1" odxf="1" dxf="1">
    <nc r="EO18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O205" start="0" length="0">
    <dxf>
      <border outline="0">
        <left/>
        <top/>
      </border>
    </dxf>
  </rfmt>
  <rcc rId="375" sId="1" odxf="1" dxf="1">
    <nc r="EO18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76" sId="1" odxf="1" dxf="1">
    <oc r="EO183">
      <f>SUM(EO171, -EO177)</f>
    </oc>
    <nc r="EO183">
      <f>SUM(EO139, -EO141)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77" sId="1" odxf="1" dxf="1">
    <nc r="EO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8" sId="1" odxf="1" dxf="1">
    <oc r="EO185">
      <f>SUM(EO170, -EO176)</f>
    </oc>
    <nc r="EO185">
      <f>SUM(EO136, -EO140)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9" sId="1" odxf="1" dxf="1">
    <nc r="EO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80" sId="1" odxf="1" dxf="1">
    <oc r="EO187">
      <f>SUM(EO176, -EO183)</f>
    </oc>
    <nc r="EO187">
      <f>SUM(EO140, -EO141)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1" sId="1" odxf="1" dxf="1">
    <nc r="EO18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2" sId="1" odxf="1" dxf="1">
    <oc r="EO189">
      <f>SUM(EO177, -EO183)</f>
    </oc>
    <nc r="EO189">
      <f>SUM(EO136, -EO139)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3" sId="1" odxf="1" dxf="1">
    <nc r="EO19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4" sId="1" odxf="1" dxf="1">
    <oc r="EO191">
      <f>SUM(EO176, -EO182)</f>
    </oc>
    <nc r="EO191">
      <f>SUM(EO137, -EO140)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5" sId="1" odxf="1" dxf="1">
    <nc r="EO192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386" sId="1" odxf="1" dxf="1">
    <oc r="EO193">
      <f>SUM(EO182, -EO189)</f>
    </oc>
    <nc r="EO193">
      <f>SUM(EO136, -EO138)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7" sId="1" odxf="1" dxf="1">
    <nc r="EO194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8" sId="1" odxf="1" dxf="1">
    <oc r="EO195">
      <f>SUM(EO183, -EO189)</f>
    </oc>
    <nc r="EO195">
      <f>SUM(EO137, -EO139)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9" sId="1" odxf="1" dxf="1">
    <nc r="EO19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O179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90" sId="1" odxf="1" dxf="1">
    <nc r="EO19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EO201" start="0" length="0">
    <dxf>
      <border outline="0">
        <left/>
        <top/>
      </border>
    </dxf>
  </rfmt>
  <rcc rId="391" sId="1" odxf="1" dxf="1">
    <nc r="EO20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92" sId="1" odxf="1" dxf="1">
    <oc r="EO201">
      <f>SUM(EO190, -EO197)</f>
    </oc>
    <nc r="EO201">
      <f>SUM(EO137, -EO138)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3" sId="1" odxf="1" dxf="1">
    <nc r="EO20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EO195" start="0" length="0">
    <dxf>
      <border outline="0">
        <left/>
        <top/>
      </border>
    </dxf>
  </rfmt>
  <rcc rId="394" sId="1" odxf="1" dxf="1">
    <nc r="EO204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O189" start="0" length="0">
    <dxf>
      <border outline="0">
        <left/>
        <top/>
      </border>
    </dxf>
  </rfmt>
  <rcc rId="395" sId="1">
    <nc r="EO148" t="inlineStr">
      <is>
        <t xml:space="preserve"> </t>
      </is>
    </nc>
  </rcc>
  <rm rId="396" sheetId="1" source="EO137:FB137" destination="EP147:FC147" sourceSheetId="1"/>
  <rm rId="397" sheetId="1" source="EO139:FB139" destination="EO137:FB137" sourceSheetId="1"/>
  <rm rId="398" sheetId="1" source="EO138:FB138" destination="EO139:FB139" sourceSheetId="1"/>
  <rm rId="399" sheetId="1" source="EO141:FB141" destination="EO138:FB138" sourceSheetId="1"/>
  <rm rId="400" sheetId="1" source="EO140:FB140" destination="EO141:FB141" sourceSheetId="1"/>
  <rm rId="401" sheetId="1" source="EO137:FB139" destination="EO138:FB140" sourceSheetId="1"/>
  <rm rId="402" sheetId="1" source="EO141:FB141" destination="EO137:FB137" sourceSheetId="1"/>
  <rm rId="403" sheetId="1" source="EO136:FB140" destination="EO137:FB141" sourceSheetId="1"/>
  <rm rId="404" sheetId="1" source="EP147:FC147" destination="EO136:FB136" sourceSheetId="1"/>
  <rfmt sheetId="1" sqref="EO180">
    <dxf>
      <fill>
        <patternFill>
          <bgColor theme="5" tint="0.39997558519241921"/>
        </patternFill>
      </fill>
    </dxf>
  </rfmt>
  <rcc rId="405" sId="1">
    <oc r="EO181">
      <f>SUM(EO170, -EO177)</f>
    </oc>
    <nc r="EO181">
      <f>SUM(EO140, -EO141)</f>
    </nc>
  </rcc>
  <rfmt sheetId="1" sqref="EO196">
    <dxf>
      <fill>
        <patternFill>
          <bgColor rgb="FFFF0000"/>
        </patternFill>
      </fill>
    </dxf>
  </rfmt>
  <rcc rId="406" sId="1">
    <oc r="EO197">
      <f>SUM(EO182, -EO188)</f>
    </oc>
    <nc r="EO197">
      <f>SUM(EO138, -EO141)</f>
    </nc>
  </rcc>
  <rfmt sheetId="1" sqref="EO198">
    <dxf>
      <fill>
        <patternFill>
          <bgColor theme="2"/>
        </patternFill>
      </fill>
    </dxf>
  </rfmt>
  <rcc rId="407" sId="1">
    <oc r="EO199">
      <f>SUM(EO184, -EO190)</f>
    </oc>
    <nc r="EO199">
      <f>SUM(EO136, -EO137)</f>
    </nc>
  </rcc>
  <rfmt sheetId="1" sqref="EO202">
    <dxf>
      <fill>
        <patternFill>
          <bgColor rgb="FFFFFF00"/>
        </patternFill>
      </fill>
    </dxf>
  </rfmt>
  <rcc rId="408" sId="1">
    <oc r="EO203">
      <f>SUM(EO191, -EO197)</f>
    </oc>
    <nc r="EO203">
      <f>SUM(EO139, -EO141)</f>
    </nc>
  </rcc>
  <rfmt sheetId="1" sqref="EO204">
    <dxf>
      <fill>
        <patternFill>
          <bgColor rgb="FFFF0000"/>
        </patternFill>
      </fill>
    </dxf>
  </rfmt>
  <rcc rId="409" sId="1">
    <oc r="EO205">
      <f>SUM(EO190, -EO196)</f>
    </oc>
    <nc r="EO205">
      <f>SUM(EO138, -EO139)</f>
    </nc>
  </rcc>
  <rm rId="410" sheetId="1" source="EO182:EO185" destination="EO208:EO211" sourceSheetId="1"/>
  <rm rId="411" sheetId="1" source="EO180:EO181" destination="EO212:EO213" sourceSheetId="1"/>
  <rm rId="412" sheetId="1" source="EO202:EO203" destination="EO206:EO207" sourceSheetId="1"/>
  <rm rId="413" sheetId="1" source="EO204:EO209" destination="EO202:EO207" sourceSheetId="1"/>
  <rm rId="414" sheetId="1" source="EO198:EO199" destination="EO208:EO209" sourceSheetId="1"/>
  <rm rId="415" sheetId="1" source="EO200:EO207" destination="EO198:EO205" sourceSheetId="1"/>
  <rm rId="416" sheetId="1" source="EO190:EO191" destination="EO206:EO207" sourceSheetId="1"/>
  <rm rId="417" sheetId="1" source="EO198:EO199" destination="EO182:EO183" sourceSheetId="1"/>
  <rm rId="418" sheetId="1" source="EO192:EO193" destination="EO184:EO185" sourceSheetId="1"/>
  <rm rId="419" sheetId="1" source="EO166:EO167" destination="EO190:EO191" sourceSheetId="1"/>
  <rm rId="420" sheetId="1" source="EO200:EO201" destination="EO198:EO199" sourceSheetId="1"/>
  <rm rId="421" sheetId="1" source="EO190:EO191" destination="EO200:EO201" sourceSheetId="1"/>
  <rm rId="422" sheetId="1" source="EO196:EO197" destination="EO192:EO193" sourceSheetId="1"/>
  <rm rId="423" sheetId="1" source="EO192:EO195" destination="EO190:EO193" sourceSheetId="1"/>
  <rm rId="424" sheetId="1" source="EO172:EO173" destination="EO194:EO195" sourceSheetId="1"/>
  <rm rId="425" sheetId="1" source="EO198:EO199" destination="EO196:EO197" sourceSheetId="1"/>
  <rm rId="426" sheetId="1" source="EO194:EO195" destination="EO198:EO199" sourceSheetId="1"/>
  <rm rId="427" sheetId="1" source="EO188:EO189" destination="EO194:EO195" sourceSheetId="1"/>
  <rm rId="428" sheetId="1" source="EO190:EO191" destination="EO188:EO189" sourceSheetId="1"/>
  <rm rId="429" sheetId="1" source="EO186:EO187" destination="EO190:EO191" sourceSheetId="1"/>
  <rm rId="430" sheetId="1" source="EO188:EO189" destination="EO186:EO187" sourceSheetId="1"/>
  <rm rId="431" sheetId="1" source="EO184:EO187" destination="EO186:EO189" sourceSheetId="1"/>
  <rm rId="432" sheetId="1" source="EO186:EO187" destination="EO184:EO185" sourceSheetId="1"/>
  <rm rId="433" sheetId="1" source="EO176:EO177" destination="EO186:EO187" sourceSheetId="1"/>
  <rm rId="434" sheetId="1" source="EO182:EO183" destination="EO180:EO181" sourceSheetId="1"/>
  <rm rId="435" sheetId="1" source="EO178:EO179" destination="EO182:EO183" sourceSheetId="1"/>
  <rm rId="436" sheetId="1" source="EO180:EO191" destination="EO178:EO189" sourceSheetId="1"/>
  <rm rId="437" sheetId="1" source="EO168:EO169" destination="EO190:EO191" sourceSheetId="1"/>
  <rm rId="438" sheetId="1" source="EO170:EO171" destination="EO176:EO177" sourceSheetId="1"/>
  <rm rId="439" sheetId="1" source="EO174:EO175" destination="EO172:EO173" sourceSheetId="1"/>
  <rm rId="440" sheetId="1" source="EO162:EO163" destination="EO174:EO175" sourceSheetId="1"/>
  <rm rId="441" sheetId="1" source="EO164:EO165" destination="EO170:EO171" sourceSheetId="1"/>
  <rm rId="442" sheetId="1" source="EO154:EO155" destination="EO162:EO163" sourceSheetId="1"/>
  <rm rId="443" sheetId="1" source="EO160:EO163" destination="EO166:EO169" sourceSheetId="1"/>
  <rm rId="444" sheetId="1" source="EO156:EO157" destination="EO164:EO165" sourceSheetId="1"/>
  <rm rId="445" sheetId="1" source="EO158:EO159" destination="EO162:EO163" sourceSheetId="1"/>
  <rm rId="446" sheetId="1" source="EO150:EO151" destination="EO160:EO161" sourceSheetId="1"/>
  <rm rId="447" sheetId="1" source="EO152:EO153" destination="EO158:EO159" sourceSheetId="1"/>
  <rm rId="448" sheetId="1" source="EO158:EO213" destination="EO150:EO205" sourceSheetId="1"/>
  <rcc rId="449" sId="1">
    <nc r="EO149">
      <v>1.3319000000000001</v>
    </nc>
  </rcc>
  <rcc rId="450" sId="1">
    <nc r="EO64">
      <v>147.80000000000001</v>
    </nc>
  </rcc>
  <rfmt sheetId="1" sqref="EK48:EK120" start="0" length="0">
    <dxf>
      <border>
        <left style="medium">
          <color rgb="FFFFFF00"/>
        </left>
      </border>
    </dxf>
  </rfmt>
  <rfmt sheetId="1" sqref="EK48:EM48" start="0" length="0">
    <dxf>
      <border>
        <top style="medium">
          <color rgb="FFFFFF00"/>
        </top>
      </border>
    </dxf>
  </rfmt>
  <rfmt sheetId="1" sqref="EM48:EM120" start="0" length="0">
    <dxf>
      <border>
        <right style="medium">
          <color rgb="FFFFFF00"/>
        </right>
      </border>
    </dxf>
  </rfmt>
  <rfmt sheetId="1" sqref="EK120:EM120" start="0" length="0">
    <dxf>
      <border>
        <bottom style="medium">
          <color rgb="FFFFFF00"/>
        </bottom>
      </border>
    </dxf>
  </rfmt>
  <rfmt sheetId="1" sqref="EK133:EK205" start="0" length="0">
    <dxf>
      <border>
        <left style="medium">
          <color rgb="FFFFFF00"/>
        </left>
      </border>
    </dxf>
  </rfmt>
  <rfmt sheetId="1" sqref="EK133:EM133" start="0" length="0">
    <dxf>
      <border>
        <top style="medium">
          <color rgb="FFFFFF00"/>
        </top>
      </border>
    </dxf>
  </rfmt>
  <rfmt sheetId="1" sqref="EM133:EM205" start="0" length="0">
    <dxf>
      <border>
        <right style="medium">
          <color rgb="FFFFFF00"/>
        </right>
      </border>
    </dxf>
  </rfmt>
  <rfmt sheetId="1" sqref="EK205:EM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H133" zoomScale="115" zoomScaleNormal="115" workbookViewId="0">
      <selection activeCell="ER61" sqref="ER61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3" t="s">
        <v>103</v>
      </c>
      <c r="EI1" s="283" t="s">
        <v>95</v>
      </c>
      <c r="EJ1" s="283" t="s">
        <v>96</v>
      </c>
      <c r="EK1" s="1" t="s">
        <v>87</v>
      </c>
      <c r="EL1" s="283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278">
        <v>-2.7000000000000001E-3</v>
      </c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-2.7000000000000001E-3</v>
      </c>
      <c r="FS2" s="7">
        <f t="shared" ref="FS2:FS37" si="7">AVERAGE(EM2:FQ2)</f>
        <v>-1.65E-3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278">
        <v>-2.9999999999999997E-4</v>
      </c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-1.9E-3</v>
      </c>
      <c r="FT3" s="7">
        <f t="shared" si="8"/>
        <v>-2.9999999999999997E-4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278">
        <v>2.5000000000000001E-3</v>
      </c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1E-3</v>
      </c>
      <c r="FS4" s="7">
        <f t="shared" si="7"/>
        <v>1.75E-3</v>
      </c>
      <c r="FT4" s="7">
        <f t="shared" si="8"/>
        <v>2.5000000000000001E-3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278">
        <v>1E-4</v>
      </c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1E-4</v>
      </c>
      <c r="FS5" s="7">
        <f t="shared" si="7"/>
        <v>2.5500000000000002E-3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278">
        <v>1.4E-3</v>
      </c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-1.9E-3</v>
      </c>
      <c r="FS6" s="7">
        <f t="shared" si="7"/>
        <v>-2.5000000000000001E-4</v>
      </c>
      <c r="FT6" s="7">
        <f t="shared" si="8"/>
        <v>1.4E-3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278">
        <v>1.4E-3</v>
      </c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-1.1999999999999999E-3</v>
      </c>
      <c r="FS7" s="7">
        <f t="shared" si="7"/>
        <v>1.0000000000000005E-4</v>
      </c>
      <c r="FT7" s="7">
        <f t="shared" si="8"/>
        <v>1.4E-3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278">
        <v>1.6000000000000001E-3</v>
      </c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1.6000000000000001E-3</v>
      </c>
      <c r="FS8" s="7">
        <f t="shared" si="7"/>
        <v>5.6500000000000005E-3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5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4.3999999999999994E-3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8.8064516129032278E-4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278">
        <v>-1.8E-3</v>
      </c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-1.8E-3</v>
      </c>
      <c r="FS10" s="16">
        <f t="shared" si="7"/>
        <v>5.4999999999999992E-4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278">
        <v>0</v>
      </c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>
        <f t="shared" si="7"/>
        <v>2.5000000000000001E-4</v>
      </c>
      <c r="FT11" s="16">
        <f t="shared" si="8"/>
        <v>5.0000000000000001E-4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278">
        <v>-2.0999999999999999E-3</v>
      </c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-2.0999999999999999E-3</v>
      </c>
      <c r="FS12" s="16">
        <f t="shared" si="7"/>
        <v>1.1000000000000001E-3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278">
        <v>-3.3E-3</v>
      </c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-3.3E-3</v>
      </c>
      <c r="FS13" s="16">
        <f t="shared" si="7"/>
        <v>-7.5000000000000002E-4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278">
        <v>-2.5000000000000001E-3</v>
      </c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-2.5000000000000001E-3</v>
      </c>
      <c r="FS14" s="16">
        <f t="shared" si="7"/>
        <v>-8.9999999999999998E-4</v>
      </c>
      <c r="FT14" s="16">
        <f t="shared" si="8"/>
        <v>6.9999999999999999E-4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278">
        <v>-1.1000000000000001E-3</v>
      </c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-1.1000000000000001E-3</v>
      </c>
      <c r="FS15" s="16">
        <f t="shared" si="7"/>
        <v>4.0000000000000001E-3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6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-1.35E-2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-1.35E-2</v>
      </c>
      <c r="FS16" s="16">
        <f t="shared" si="7"/>
        <v>1.6774193548387101E-4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278">
        <v>3.3E-3</v>
      </c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3.5000000000000005E-4</v>
      </c>
      <c r="FT17" s="22">
        <f t="shared" si="8"/>
        <v>3.3E-3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278">
        <v>2.9999999999999997E-4</v>
      </c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2.9999999999999997E-4</v>
      </c>
      <c r="FS18" s="22">
        <f t="shared" si="7"/>
        <v>8.9999999999999998E-4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278">
        <v>-1.1000000000000001E-3</v>
      </c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-1.1999999999999999E-3</v>
      </c>
      <c r="FS19" s="22">
        <f t="shared" si="7"/>
        <v>-1.15E-3</v>
      </c>
      <c r="FT19" s="22">
        <f t="shared" si="8"/>
        <v>-1.1000000000000001E-3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278">
        <v>-1E-3</v>
      </c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-2.2000000000000001E-3</v>
      </c>
      <c r="FS20" s="22">
        <f t="shared" si="7"/>
        <v>-1.6000000000000001E-3</v>
      </c>
      <c r="FT20" s="22">
        <f t="shared" si="8"/>
        <v>-1E-3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278">
        <v>1.2999999999999999E-3</v>
      </c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1.2999999999999999E-3</v>
      </c>
      <c r="FS21" s="22">
        <f t="shared" si="7"/>
        <v>3.7000000000000002E-3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7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4.3E-3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-4.7999999999999996E-3</v>
      </c>
      <c r="FS22" s="22">
        <f t="shared" si="7"/>
        <v>-1.6129032258064503E-5</v>
      </c>
      <c r="FT22" s="22">
        <f t="shared" si="8"/>
        <v>4.3E-3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278">
        <v>-1.4E-3</v>
      </c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-1.4E-3</v>
      </c>
      <c r="FS23" s="26">
        <f t="shared" si="7"/>
        <v>1.5E-3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278">
        <v>3.7000000000000002E-3</v>
      </c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1.2999999999999999E-3</v>
      </c>
      <c r="FT24" s="26">
        <f t="shared" si="8"/>
        <v>3.7000000000000002E-3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278">
        <v>3.3999999999999998E-3</v>
      </c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-4.0000000000000002E-4</v>
      </c>
      <c r="FS25" s="26">
        <f t="shared" si="7"/>
        <v>1.4999999999999998E-3</v>
      </c>
      <c r="FT25" s="26">
        <f t="shared" si="8"/>
        <v>3.3999999999999998E-3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278">
        <v>1.2999999999999999E-3</v>
      </c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-3.5000000000000001E-3</v>
      </c>
      <c r="FT26" s="26">
        <f t="shared" si="8"/>
        <v>1.2999999999999999E-3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8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-1.5599999999999999E-2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-1.5599999999999999E-2</v>
      </c>
      <c r="FS27" s="26">
        <f t="shared" si="7"/>
        <v>-9.6774193548386511E-6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278">
        <v>1.9E-3</v>
      </c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1.9E-3</v>
      </c>
      <c r="FS28" s="31">
        <f t="shared" si="7"/>
        <v>2.5500000000000002E-3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278">
        <v>1.1000000000000001E-3</v>
      </c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-5.0000000000000001E-4</v>
      </c>
      <c r="FS29" s="31">
        <f t="shared" si="7"/>
        <v>3.0000000000000003E-4</v>
      </c>
      <c r="FT29" s="31">
        <f t="shared" si="8"/>
        <v>1.1000000000000001E-3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278">
        <v>2.8999999999999998E-3</v>
      </c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2.8999999999999998E-3</v>
      </c>
      <c r="FS30" s="31">
        <f t="shared" si="7"/>
        <v>5.4000000000000003E-3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9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1.5400000000000002E-2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7.225806451612904E-4</v>
      </c>
      <c r="FT31" s="31">
        <f t="shared" si="8"/>
        <v>1.5400000000000002E-2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278">
        <v>2E-3</v>
      </c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2E-3</v>
      </c>
      <c r="FS32" s="35">
        <f t="shared" si="7"/>
        <v>2.9499999999999999E-3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278">
        <v>2.3999999999999998E-3</v>
      </c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2.3999999999999998E-3</v>
      </c>
      <c r="FS33" s="35">
        <f t="shared" si="7"/>
        <v>5.3999999999999994E-3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90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1.1599999999999999E-2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7.838709677419354E-4</v>
      </c>
      <c r="FT34" s="35">
        <f t="shared" si="8"/>
        <v>1.2699999999999999E-2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278">
        <v>-1.1999999999999999E-3</v>
      </c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-2.9499999999999999E-3</v>
      </c>
      <c r="FT35" s="41">
        <f t="shared" si="8"/>
        <v>-1.1999999999999999E-3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-6.9999999999999993E-3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-1.9741935483870965E-3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4.0000000000000018E-4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-5.5483870967741936E-4</v>
      </c>
      <c r="FT37" s="48">
        <f t="shared" si="8"/>
        <v>4.0000000000000018E-4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9.6964285714285729E-4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2.2900000000000004E-2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1" t="s">
        <v>92</v>
      </c>
      <c r="BT47" s="282" t="s">
        <v>93</v>
      </c>
      <c r="EK47" s="281" t="s">
        <v>90</v>
      </c>
      <c r="EL47" s="281" t="s">
        <v>94</v>
      </c>
      <c r="HC47" s="281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4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8"/>
      <c r="BY48" s="252"/>
      <c r="BZ48" s="69">
        <v>43136</v>
      </c>
      <c r="CA48" s="254"/>
      <c r="CB48" s="252"/>
      <c r="CC48" s="69">
        <v>43137</v>
      </c>
      <c r="CD48" s="303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5"/>
      <c r="DM48" s="77">
        <v>43153</v>
      </c>
      <c r="DN48" s="305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6"/>
      <c r="EN48" s="71"/>
      <c r="EO48" s="69">
        <v>43528</v>
      </c>
      <c r="EP48" s="79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57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9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26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5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04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2">
        <v>0.2069</v>
      </c>
      <c r="DO51" s="344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12">
        <v>0.32819999999999999</v>
      </c>
      <c r="EO51" s="22">
        <v>0.31190000000000001</v>
      </c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10">
        <v>0.18679999999999999</v>
      </c>
      <c r="DO52" s="344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06">
        <v>0.12690000000000001</v>
      </c>
      <c r="EO52" s="41">
        <v>0.1208</v>
      </c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3">
        <v>9.5699999999999993E-2</v>
      </c>
      <c r="DO53" s="344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11">
        <v>7.6300000000000007E-2</v>
      </c>
      <c r="EO53" s="35">
        <v>7.7799999999999994E-2</v>
      </c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4">
        <v>7.2499999999999995E-2</v>
      </c>
      <c r="DO54" s="344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10">
        <v>5.1999999999999998E-2</v>
      </c>
      <c r="EO54" s="31">
        <v>6.3600000000000004E-2</v>
      </c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8">
        <v>-0.05</v>
      </c>
      <c r="DO55" s="344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09">
        <v>-3.3300000000000003E-2</v>
      </c>
      <c r="EO55" s="7">
        <v>-2.9100000000000001E-2</v>
      </c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7">
        <v>-7.7799999999999994E-2</v>
      </c>
      <c r="DO56" s="344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07">
        <v>-3.7100000000000001E-2</v>
      </c>
      <c r="EO56" s="16">
        <v>-4.1200000000000001E-2</v>
      </c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5">
        <v>-0.19470000000000001</v>
      </c>
      <c r="DO57" s="344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08">
        <v>-0.22600000000000001</v>
      </c>
      <c r="EO57" s="92">
        <v>-0.2273</v>
      </c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1">
        <v>-0.2394</v>
      </c>
      <c r="DO58" s="344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05">
        <v>-0.28699999999999998</v>
      </c>
      <c r="EO58" s="48">
        <v>-0.27650000000000002</v>
      </c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1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113">
        <v>6.72</v>
      </c>
      <c r="EO59" s="57">
        <v>-1.86</v>
      </c>
      <c r="EP59" s="84"/>
      <c r="EQ59" s="83"/>
      <c r="ER59" s="57"/>
      <c r="ES59" s="84"/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6">
        <v>2.5600000000000001E-2</v>
      </c>
      <c r="DO60" s="345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09">
        <v>2.06E-2</v>
      </c>
      <c r="EO60" s="216">
        <v>1.1599999999999999E-2</v>
      </c>
      <c r="EP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7">
        <v>-2.0899999999999998E-2</v>
      </c>
      <c r="DO61" s="345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41">
        <v>-1.43E-2</v>
      </c>
      <c r="EO61" s="209">
        <v>-1.6299999999999999E-2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6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t="s">
        <v>62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8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t="s">
        <v>62</v>
      </c>
      <c r="EO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9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57">
        <v>148.15</v>
      </c>
      <c r="EO64" s="257">
        <v>147.80000000000001</v>
      </c>
      <c r="EP64" s="191"/>
      <c r="ES64" s="191"/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30" t="s">
        <v>60</v>
      </c>
      <c r="DO65" s="346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88" t="s">
        <v>52</v>
      </c>
      <c r="EO65" s="188" t="s">
        <v>52</v>
      </c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1">
        <f>SUM(DN51, -DN58)</f>
        <v>0.44630000000000003</v>
      </c>
      <c r="DO66" s="347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15">
        <f>SUM(EN51, -EN58)</f>
        <v>0.61519999999999997</v>
      </c>
      <c r="EO66" s="115">
        <f>SUM(EO51, -EO58)</f>
        <v>0.58840000000000003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2" t="s">
        <v>51</v>
      </c>
      <c r="DO67" s="346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88" t="s">
        <v>51</v>
      </c>
      <c r="EO67" s="188" t="s">
        <v>51</v>
      </c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1">
        <f>SUM(DN52, -DN58)</f>
        <v>0.42620000000000002</v>
      </c>
      <c r="DO68" s="347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20">
        <f>SUM(EN51, -EN57)</f>
        <v>0.55420000000000003</v>
      </c>
      <c r="EO68" s="120">
        <f>SUM(EO51, -EO57)</f>
        <v>0.53920000000000001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30" t="s">
        <v>70</v>
      </c>
      <c r="DO69" s="346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17" t="s">
        <v>70</v>
      </c>
      <c r="EO69" s="117" t="s">
        <v>70</v>
      </c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1">
        <f>SUM(DN51, -DN57)</f>
        <v>0.40160000000000001</v>
      </c>
      <c r="DO70" s="347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20">
        <f>SUM(EN52, -EN58)</f>
        <v>0.41389999999999999</v>
      </c>
      <c r="EO70" s="120">
        <f>SUM(EO52, -EO58)</f>
        <v>0.39730000000000004</v>
      </c>
      <c r="EP70" s="6">
        <f>SUM(EP52, -EP58)</f>
        <v>0</v>
      </c>
      <c r="EQ70" s="6">
        <f>SUM(EQ51, -EQ55)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-EW55)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2" t="s">
        <v>52</v>
      </c>
      <c r="DO71" s="346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88" t="s">
        <v>37</v>
      </c>
      <c r="EO71" s="168" t="s">
        <v>67</v>
      </c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3">
        <f>SUM(DN52, -DN57)</f>
        <v>0.38150000000000001</v>
      </c>
      <c r="DO72" s="347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20">
        <f>SUM(EN51, -EN56)</f>
        <v>0.36530000000000001</v>
      </c>
      <c r="EO72" s="208">
        <f>SUM(EO53, -EO58)</f>
        <v>0.3543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4" t="s">
        <v>59</v>
      </c>
      <c r="DO73" s="346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168" t="s">
        <v>67</v>
      </c>
      <c r="EO73" s="188" t="s">
        <v>44</v>
      </c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3">
        <f>SUM(DN53, -DN58)</f>
        <v>0.33510000000000001</v>
      </c>
      <c r="DO74" s="347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208">
        <f>SUM(EN53, -EN58)</f>
        <v>0.36329999999999996</v>
      </c>
      <c r="EO74" s="120">
        <f>SUM(EO51, -EO56)</f>
        <v>0.35310000000000002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5" t="s">
        <v>84</v>
      </c>
      <c r="DO75" s="346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88" t="s">
        <v>44</v>
      </c>
      <c r="EO75" s="117" t="s">
        <v>60</v>
      </c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6">
        <f>SUM(DN54, -DN58)</f>
        <v>0.31190000000000001</v>
      </c>
      <c r="DO76" s="347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20">
        <f>SUM(EN51, -EN55)</f>
        <v>0.36149999999999999</v>
      </c>
      <c r="EO76" s="120">
        <f>SUM(EO52, -EO57)</f>
        <v>0.34810000000000002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4" t="s">
        <v>67</v>
      </c>
      <c r="DO77" s="346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17" t="s">
        <v>60</v>
      </c>
      <c r="EO77" s="188" t="s">
        <v>37</v>
      </c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7">
        <f>SUM(DN53, -DN57)</f>
        <v>0.29039999999999999</v>
      </c>
      <c r="DO78" s="347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20">
        <f>SUM(EN52, -EN57)</f>
        <v>0.35289999999999999</v>
      </c>
      <c r="EO78" s="120">
        <f>SUM(EO51, -EO55)</f>
        <v>0.34100000000000003</v>
      </c>
      <c r="EP78" s="6">
        <f t="shared" ref="EM78:EP78" si="177">SUM(EP67, -EP74)</f>
        <v>0</v>
      </c>
      <c r="EQ78" s="6">
        <f>SUM(EQ67, -EQ74,)</f>
        <v>0</v>
      </c>
      <c r="ER78" s="6">
        <f>SUM(ER67, -ER74,)</f>
        <v>0</v>
      </c>
      <c r="ES78" s="6">
        <f t="shared" ref="ES78:EV78" si="178">SUM(ES67, -ES74)</f>
        <v>0</v>
      </c>
      <c r="ET78" s="6">
        <f t="shared" si="178"/>
        <v>0</v>
      </c>
      <c r="EU78" s="6">
        <f t="shared" si="178"/>
        <v>0</v>
      </c>
      <c r="EV78" s="6">
        <f t="shared" si="178"/>
        <v>0</v>
      </c>
      <c r="EW78" s="6">
        <f>SUM(EW67, -EW74,)</f>
        <v>0</v>
      </c>
      <c r="EX78" s="6">
        <f>SUM(EX67, -EX74,)</f>
        <v>0</v>
      </c>
      <c r="EY78" s="6">
        <f t="shared" ref="EY78:FB78" si="179">SUM(EY67, -EY74)</f>
        <v>0</v>
      </c>
      <c r="EZ78" s="6">
        <f t="shared" si="179"/>
        <v>0</v>
      </c>
      <c r="FA78" s="6">
        <f t="shared" si="179"/>
        <v>0</v>
      </c>
      <c r="FB78" s="6">
        <f t="shared" si="179"/>
        <v>0</v>
      </c>
      <c r="FC78" s="6">
        <f>SUM(FC67, -FC74,)</f>
        <v>0</v>
      </c>
      <c r="FD78" s="6">
        <f>SUM(FD67, -FD74,)</f>
        <v>0</v>
      </c>
      <c r="FE78" s="6">
        <f t="shared" ref="FE78:FH78" si="180">SUM(FE67, -FE74)</f>
        <v>0</v>
      </c>
      <c r="FF78" s="6">
        <f t="shared" si="180"/>
        <v>0</v>
      </c>
      <c r="FG78" s="6">
        <f t="shared" si="180"/>
        <v>0</v>
      </c>
      <c r="FH78" s="6">
        <f t="shared" si="180"/>
        <v>0</v>
      </c>
      <c r="FI78" s="6">
        <f>SUM(FI67, -FI74,)</f>
        <v>0</v>
      </c>
      <c r="FJ78" s="6">
        <f>SUM(FJ67, -FJ74,)</f>
        <v>0</v>
      </c>
      <c r="FK78" s="6">
        <f t="shared" ref="FK78:FN78" si="181">SUM(FK67, -FK74)</f>
        <v>0</v>
      </c>
      <c r="FL78" s="6">
        <f t="shared" si="181"/>
        <v>0</v>
      </c>
      <c r="FM78" s="6">
        <f t="shared" si="181"/>
        <v>0</v>
      </c>
      <c r="FN78" s="6">
        <f t="shared" si="181"/>
        <v>0</v>
      </c>
      <c r="FO78" s="6">
        <f>SUM(FO67, -FO74,)</f>
        <v>0</v>
      </c>
      <c r="FP78" s="6">
        <f>SUM(FP67, -FP74,)</f>
        <v>0</v>
      </c>
      <c r="FQ78" s="6">
        <f t="shared" ref="FQ78:FT78" si="182">SUM(FQ67, -FQ74)</f>
        <v>0</v>
      </c>
      <c r="FR78" s="6">
        <f t="shared" si="182"/>
        <v>0</v>
      </c>
      <c r="FS78" s="6">
        <f t="shared" si="182"/>
        <v>0</v>
      </c>
      <c r="FT78" s="6">
        <f t="shared" si="182"/>
        <v>0</v>
      </c>
      <c r="FU78" s="6">
        <f>SUM(FU67, -FU74,)</f>
        <v>0</v>
      </c>
      <c r="FV78" s="6">
        <f>SUM(FV67, -FV74,)</f>
        <v>0</v>
      </c>
      <c r="FW78" s="6">
        <f t="shared" ref="FW78:FZ78" si="183">SUM(FW67, -FW74)</f>
        <v>0</v>
      </c>
      <c r="FX78" s="6">
        <f t="shared" si="183"/>
        <v>0</v>
      </c>
      <c r="FY78" s="6">
        <f t="shared" si="183"/>
        <v>0</v>
      </c>
      <c r="FZ78" s="6">
        <f t="shared" si="183"/>
        <v>0</v>
      </c>
      <c r="GA78" s="6">
        <f>SUM(GA67, -GA74,)</f>
        <v>0</v>
      </c>
      <c r="GB78" s="6">
        <f>SUM(GB67, -GB74,)</f>
        <v>0</v>
      </c>
      <c r="GC78" s="6">
        <f t="shared" ref="GC78:GF78" si="184">SUM(GC67, -GC74)</f>
        <v>0</v>
      </c>
      <c r="GD78" s="6">
        <f t="shared" si="184"/>
        <v>0</v>
      </c>
      <c r="GE78" s="6">
        <f t="shared" si="184"/>
        <v>0</v>
      </c>
      <c r="GF78" s="6">
        <f t="shared" si="184"/>
        <v>0</v>
      </c>
      <c r="GG78" s="6">
        <f>SUM(GG67, -GG74,)</f>
        <v>0</v>
      </c>
      <c r="GH78" s="6">
        <f>SUM(GH67, -GH74,)</f>
        <v>0</v>
      </c>
      <c r="GI78" s="6">
        <f t="shared" ref="GI78:GL78" si="185">SUM(GI67, -GI74)</f>
        <v>0</v>
      </c>
      <c r="GJ78" s="6">
        <f t="shared" si="185"/>
        <v>0</v>
      </c>
      <c r="GK78" s="6">
        <f t="shared" si="185"/>
        <v>0</v>
      </c>
      <c r="GL78" s="6">
        <f t="shared" si="185"/>
        <v>0</v>
      </c>
      <c r="GM78" s="6">
        <f>SUM(GM67, -GM74,)</f>
        <v>0</v>
      </c>
      <c r="GN78" s="6">
        <f>SUM(GN67, -GN74,)</f>
        <v>0</v>
      </c>
      <c r="GO78" s="6">
        <f t="shared" ref="GO78:GR78" si="186">SUM(GO67, -GO74)</f>
        <v>0</v>
      </c>
      <c r="GP78" s="6">
        <f t="shared" si="186"/>
        <v>0</v>
      </c>
      <c r="GQ78" s="6">
        <f t="shared" si="186"/>
        <v>0</v>
      </c>
      <c r="GR78" s="6">
        <f t="shared" si="186"/>
        <v>0</v>
      </c>
      <c r="GS78" s="6">
        <f>SUM(GS67, -GS74,)</f>
        <v>0</v>
      </c>
      <c r="GT78" s="6">
        <f>SUM(GT67, -GT74,)</f>
        <v>0</v>
      </c>
      <c r="GU78" s="6">
        <f t="shared" ref="GU78:HA78" si="187">SUM(GU67, -GU74)</f>
        <v>0</v>
      </c>
      <c r="GV78" s="6">
        <f t="shared" si="187"/>
        <v>0</v>
      </c>
      <c r="GW78" s="6">
        <f t="shared" si="187"/>
        <v>0</v>
      </c>
      <c r="GX78" s="6">
        <f t="shared" si="187"/>
        <v>0</v>
      </c>
      <c r="GY78" s="6">
        <f t="shared" si="187"/>
        <v>0</v>
      </c>
      <c r="GZ78" s="6">
        <f t="shared" si="187"/>
        <v>0</v>
      </c>
      <c r="HA78" s="6">
        <f t="shared" si="187"/>
        <v>0</v>
      </c>
      <c r="HC78" s="6">
        <f>SUM(HC67, -HC74,)</f>
        <v>0</v>
      </c>
      <c r="HD78" s="6">
        <f>SUM(HD67, -HD74,)</f>
        <v>0</v>
      </c>
      <c r="HE78" s="6">
        <f t="shared" ref="HE78:HH78" si="188">SUM(HE67, -HE74)</f>
        <v>0</v>
      </c>
      <c r="HF78" s="6">
        <f t="shared" si="188"/>
        <v>0</v>
      </c>
      <c r="HG78" s="6">
        <f t="shared" si="188"/>
        <v>0</v>
      </c>
      <c r="HH78" s="6">
        <f t="shared" si="188"/>
        <v>0</v>
      </c>
      <c r="HI78" s="6">
        <f>SUM(HI67, -HI74,)</f>
        <v>0</v>
      </c>
      <c r="HJ78" s="6">
        <f>SUM(HJ67, -HJ74,)</f>
        <v>0</v>
      </c>
      <c r="HK78" s="6">
        <f t="shared" ref="HK78:HN78" si="189">SUM(HK67, -HK74)</f>
        <v>0</v>
      </c>
      <c r="HL78" s="6">
        <f t="shared" si="189"/>
        <v>0</v>
      </c>
      <c r="HM78" s="6">
        <f t="shared" si="189"/>
        <v>0</v>
      </c>
      <c r="HN78" s="6">
        <f t="shared" si="189"/>
        <v>0</v>
      </c>
      <c r="HO78" s="6">
        <f>SUM(HO67, -HO74,)</f>
        <v>0</v>
      </c>
      <c r="HP78" s="6">
        <f>SUM(HP67, -HP74,)</f>
        <v>0</v>
      </c>
      <c r="HQ78" s="6">
        <f t="shared" ref="HQ78:HT78" si="190">SUM(HQ67, -HQ74)</f>
        <v>0</v>
      </c>
      <c r="HR78" s="6">
        <f t="shared" si="190"/>
        <v>0</v>
      </c>
      <c r="HS78" s="6">
        <f t="shared" si="190"/>
        <v>0</v>
      </c>
      <c r="HT78" s="6">
        <f t="shared" si="190"/>
        <v>0</v>
      </c>
      <c r="HU78" s="6">
        <f>SUM(HU67, -HU74,)</f>
        <v>0</v>
      </c>
      <c r="HV78" s="6">
        <f>SUM(HV67, -HV74,)</f>
        <v>0</v>
      </c>
      <c r="HW78" s="6">
        <f t="shared" ref="HW78:HZ78" si="191">SUM(HW67, -HW74)</f>
        <v>0</v>
      </c>
      <c r="HX78" s="6">
        <f t="shared" si="191"/>
        <v>0</v>
      </c>
      <c r="HY78" s="6">
        <f t="shared" si="191"/>
        <v>0</v>
      </c>
      <c r="HZ78" s="6">
        <f t="shared" si="191"/>
        <v>0</v>
      </c>
      <c r="IA78" s="6">
        <f>SUM(IA67, -IA74,)</f>
        <v>0</v>
      </c>
      <c r="IB78" s="6">
        <f>SUM(IB67, -IB74,)</f>
        <v>0</v>
      </c>
      <c r="IC78" s="6">
        <f t="shared" ref="IC78:IF78" si="192">SUM(IC67, -IC74)</f>
        <v>0</v>
      </c>
      <c r="ID78" s="6">
        <f t="shared" si="192"/>
        <v>0</v>
      </c>
      <c r="IE78" s="6">
        <f t="shared" si="192"/>
        <v>0</v>
      </c>
      <c r="IF78" s="6">
        <f t="shared" si="192"/>
        <v>0</v>
      </c>
      <c r="IG78" s="6">
        <f>SUM(IG67, -IG74,)</f>
        <v>0</v>
      </c>
      <c r="IH78" s="6">
        <f>SUM(IH67, -IH74,)</f>
        <v>0</v>
      </c>
      <c r="II78" s="6">
        <f t="shared" ref="II78:IL78" si="193">SUM(II67, -II74)</f>
        <v>0</v>
      </c>
      <c r="IJ78" s="6">
        <f t="shared" si="193"/>
        <v>0</v>
      </c>
      <c r="IK78" s="6">
        <f t="shared" si="193"/>
        <v>0</v>
      </c>
      <c r="IL78" s="6">
        <f t="shared" si="193"/>
        <v>0</v>
      </c>
      <c r="IM78" s="6">
        <f>SUM(IM67, -IM74,)</f>
        <v>0</v>
      </c>
      <c r="IN78" s="6">
        <f>SUM(IN67, -IN74,)</f>
        <v>0</v>
      </c>
      <c r="IO78" s="6">
        <f t="shared" ref="IO78:IR78" si="194">SUM(IO67, -IO74)</f>
        <v>0</v>
      </c>
      <c r="IP78" s="6">
        <f t="shared" si="194"/>
        <v>0</v>
      </c>
      <c r="IQ78" s="6">
        <f t="shared" si="194"/>
        <v>0</v>
      </c>
      <c r="IR78" s="6">
        <f t="shared" si="194"/>
        <v>0</v>
      </c>
      <c r="IS78" s="6">
        <f>SUM(IS67, -IS74,)</f>
        <v>0</v>
      </c>
      <c r="IT78" s="6">
        <f>SUM(IT67, -IT74,)</f>
        <v>0</v>
      </c>
      <c r="IU78" s="6">
        <f t="shared" ref="IU78:IX78" si="195">SUM(IU67, -IU74)</f>
        <v>0</v>
      </c>
      <c r="IV78" s="6">
        <f t="shared" si="195"/>
        <v>0</v>
      </c>
      <c r="IW78" s="6">
        <f t="shared" si="195"/>
        <v>0</v>
      </c>
      <c r="IX78" s="6">
        <f t="shared" si="195"/>
        <v>0</v>
      </c>
      <c r="IY78" s="6">
        <f>SUM(IY67, -IY74,)</f>
        <v>0</v>
      </c>
      <c r="IZ78" s="6">
        <f>SUM(IZ67, -IZ74,)</f>
        <v>0</v>
      </c>
      <c r="JA78" s="6">
        <f t="shared" ref="JA78:JD78" si="196">SUM(JA67, -JA74)</f>
        <v>0</v>
      </c>
      <c r="JB78" s="6">
        <f t="shared" si="196"/>
        <v>0</v>
      </c>
      <c r="JC78" s="6">
        <f t="shared" si="196"/>
        <v>0</v>
      </c>
      <c r="JD78" s="6">
        <f t="shared" si="196"/>
        <v>0</v>
      </c>
      <c r="JE78" s="6">
        <f>SUM(JE67, -JE74,)</f>
        <v>0</v>
      </c>
      <c r="JF78" s="6">
        <f>SUM(JF67, -JF74,)</f>
        <v>0</v>
      </c>
      <c r="JG78" s="6">
        <f t="shared" ref="JG78:JJ78" si="197">SUM(JG67, -JG74)</f>
        <v>0</v>
      </c>
      <c r="JH78" s="6">
        <f t="shared" si="197"/>
        <v>0</v>
      </c>
      <c r="JI78" s="6">
        <f t="shared" si="197"/>
        <v>0</v>
      </c>
      <c r="JJ78" s="6">
        <f t="shared" si="197"/>
        <v>0</v>
      </c>
      <c r="JK78" s="6">
        <f>SUM(JK67, -JK74,)</f>
        <v>0</v>
      </c>
      <c r="JL78" s="6">
        <f>SUM(JL67, -JL74,)</f>
        <v>0</v>
      </c>
      <c r="JM78" s="6">
        <f t="shared" ref="JM78:JS78" si="198">SUM(JM67, -JM74)</f>
        <v>0</v>
      </c>
      <c r="JN78" s="6">
        <f t="shared" si="198"/>
        <v>0</v>
      </c>
      <c r="JO78" s="6">
        <f t="shared" si="198"/>
        <v>0</v>
      </c>
      <c r="JP78" s="6">
        <f t="shared" si="198"/>
        <v>0</v>
      </c>
      <c r="JQ78" s="6">
        <f t="shared" si="198"/>
        <v>0</v>
      </c>
      <c r="JR78" s="6">
        <f t="shared" si="198"/>
        <v>0</v>
      </c>
      <c r="JS78" s="6">
        <f t="shared" si="198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30" t="s">
        <v>49</v>
      </c>
      <c r="DO79" s="346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23" t="s">
        <v>63</v>
      </c>
      <c r="EO79" s="123" t="s">
        <v>63</v>
      </c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1">
        <f>SUM(DN51, -DN56)</f>
        <v>0.28470000000000001</v>
      </c>
      <c r="DO80" s="347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16">
        <f>SUM(EN54, -EN58)</f>
        <v>0.33899999999999997</v>
      </c>
      <c r="EO80" s="116">
        <f>SUM(EO54, -EO58)</f>
        <v>0.34010000000000001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5" t="s">
        <v>63</v>
      </c>
      <c r="DO81" s="346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168" t="s">
        <v>59</v>
      </c>
      <c r="EO81" s="168" t="s">
        <v>59</v>
      </c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9">SUM(Q52, -Q56)</f>
        <v>0.107</v>
      </c>
      <c r="R82" s="176">
        <f t="shared" si="199"/>
        <v>0.11929999999999999</v>
      </c>
      <c r="S82" s="226">
        <f t="shared" si="199"/>
        <v>0.1293</v>
      </c>
      <c r="T82" s="93">
        <f t="shared" si="199"/>
        <v>0.13999999999999999</v>
      </c>
      <c r="U82" s="150">
        <f t="shared" si="199"/>
        <v>9.820000000000001E-2</v>
      </c>
      <c r="V82" s="226">
        <f t="shared" si="199"/>
        <v>0.1032</v>
      </c>
      <c r="W82" s="93">
        <f t="shared" si="199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200">SUM(BE52, -BE56)</f>
        <v>0.23449999999999999</v>
      </c>
      <c r="BF82" s="146">
        <f t="shared" si="200"/>
        <v>0.22810000000000002</v>
      </c>
      <c r="BG82" s="120">
        <f t="shared" si="200"/>
        <v>0.21359999999999998</v>
      </c>
      <c r="BH82" s="179">
        <f t="shared" si="200"/>
        <v>0.19950000000000001</v>
      </c>
      <c r="BI82" s="146">
        <f t="shared" si="200"/>
        <v>0.1976</v>
      </c>
      <c r="BJ82" s="120">
        <f t="shared" si="200"/>
        <v>0.2019</v>
      </c>
      <c r="BK82" s="179">
        <f t="shared" si="200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1">SUM(CD55, -CD58)</f>
        <v>0.19339999999999999</v>
      </c>
      <c r="CE82" s="148">
        <f t="shared" si="201"/>
        <v>0.1938</v>
      </c>
      <c r="CF82" s="118">
        <f t="shared" si="201"/>
        <v>0.18729999999999999</v>
      </c>
      <c r="CG82" s="178">
        <f t="shared" si="201"/>
        <v>0.1948</v>
      </c>
      <c r="CH82" s="148">
        <f t="shared" si="201"/>
        <v>0.19270000000000001</v>
      </c>
      <c r="CI82" s="118">
        <f t="shared" si="201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6">
        <f>SUM(DN54, -DN57)</f>
        <v>0.26719999999999999</v>
      </c>
      <c r="DO82" s="347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15">
        <f>SUM(EN53, -EN57)</f>
        <v>0.30230000000000001</v>
      </c>
      <c r="EO82" s="115">
        <f>SUM(EO53, -EO57)</f>
        <v>0.30509999999999998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2" t="s">
        <v>44</v>
      </c>
      <c r="DO83" s="346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23" t="s">
        <v>84</v>
      </c>
      <c r="EO83" s="123" t="s">
        <v>84</v>
      </c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2">SUM(BE52, -BE55)</f>
        <v>0.2238</v>
      </c>
      <c r="BF84" s="146">
        <f t="shared" si="202"/>
        <v>0.22100000000000003</v>
      </c>
      <c r="BG84" s="120">
        <f t="shared" si="202"/>
        <v>0.2127</v>
      </c>
      <c r="BH84" s="179">
        <f t="shared" si="202"/>
        <v>0.19350000000000001</v>
      </c>
      <c r="BI84" s="146">
        <f t="shared" si="202"/>
        <v>0.18340000000000001</v>
      </c>
      <c r="BJ84" s="120">
        <f t="shared" si="202"/>
        <v>0.19309999999999999</v>
      </c>
      <c r="BK84" s="179">
        <f t="shared" si="202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1">
        <f>SUM(DN52, -DN56)</f>
        <v>0.2646</v>
      </c>
      <c r="DO84" s="347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3">SUM(EC73, -EC80)</f>
        <v>0</v>
      </c>
      <c r="ED84" s="6">
        <f t="shared" si="203"/>
        <v>0</v>
      </c>
      <c r="EE84" s="6">
        <f t="shared" si="203"/>
        <v>0</v>
      </c>
      <c r="EF84" s="6">
        <f t="shared" si="203"/>
        <v>0</v>
      </c>
      <c r="EG84" s="6">
        <f t="shared" si="203"/>
        <v>0</v>
      </c>
      <c r="EH84" s="6">
        <f t="shared" si="203"/>
        <v>0</v>
      </c>
      <c r="EI84" s="6">
        <f t="shared" si="203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16">
        <f>SUM(EN54, -EN57)</f>
        <v>0.27800000000000002</v>
      </c>
      <c r="EO84" s="116">
        <f>SUM(EO54, -EO57)</f>
        <v>0.29089999999999999</v>
      </c>
      <c r="EP84" s="6">
        <f t="shared" ref="EM84:EP84" si="204">SUM(EP73, -EP80)</f>
        <v>0</v>
      </c>
      <c r="EQ84" s="6">
        <f>SUM(EQ73, -EQ80,)</f>
        <v>0</v>
      </c>
      <c r="ER84" s="6">
        <f>SUM(ER73, -ER80,)</f>
        <v>0</v>
      </c>
      <c r="ES84" s="6">
        <f t="shared" ref="ES84:EV84" si="205">SUM(ES73, -ES80)</f>
        <v>0</v>
      </c>
      <c r="ET84" s="6">
        <f t="shared" si="205"/>
        <v>0</v>
      </c>
      <c r="EU84" s="6">
        <f t="shared" si="205"/>
        <v>0</v>
      </c>
      <c r="EV84" s="6">
        <f t="shared" si="205"/>
        <v>0</v>
      </c>
      <c r="EW84" s="6">
        <f>SUM(EW73, -EW80,)</f>
        <v>0</v>
      </c>
      <c r="EX84" s="6">
        <f>SUM(EX73, -EX80,)</f>
        <v>0</v>
      </c>
      <c r="EY84" s="6">
        <f t="shared" ref="EY84:FB84" si="206">SUM(EY73, -EY80)</f>
        <v>0</v>
      </c>
      <c r="EZ84" s="6">
        <f t="shared" si="206"/>
        <v>0</v>
      </c>
      <c r="FA84" s="6">
        <f t="shared" si="206"/>
        <v>0</v>
      </c>
      <c r="FB84" s="6">
        <f t="shared" si="206"/>
        <v>0</v>
      </c>
      <c r="FC84" s="6">
        <f>SUM(FC73, -FC80,)</f>
        <v>0</v>
      </c>
      <c r="FD84" s="6">
        <f>SUM(FD73, -FD80,)</f>
        <v>0</v>
      </c>
      <c r="FE84" s="6">
        <f t="shared" ref="FE84:FH84" si="207">SUM(FE73, -FE80)</f>
        <v>0</v>
      </c>
      <c r="FF84" s="6">
        <f t="shared" si="207"/>
        <v>0</v>
      </c>
      <c r="FG84" s="6">
        <f t="shared" si="207"/>
        <v>0</v>
      </c>
      <c r="FH84" s="6">
        <f t="shared" si="207"/>
        <v>0</v>
      </c>
      <c r="FI84" s="6">
        <f>SUM(FI73, -FI80,)</f>
        <v>0</v>
      </c>
      <c r="FJ84" s="6">
        <f>SUM(FJ73, -FJ80,)</f>
        <v>0</v>
      </c>
      <c r="FK84" s="6">
        <f t="shared" ref="FK84:FN84" si="208">SUM(FK73, -FK80)</f>
        <v>0</v>
      </c>
      <c r="FL84" s="6">
        <f t="shared" si="208"/>
        <v>0</v>
      </c>
      <c r="FM84" s="6">
        <f t="shared" si="208"/>
        <v>0</v>
      </c>
      <c r="FN84" s="6">
        <f t="shared" si="208"/>
        <v>0</v>
      </c>
      <c r="FO84" s="6">
        <f>SUM(FO73, -FO80,)</f>
        <v>0</v>
      </c>
      <c r="FP84" s="6">
        <f>SUM(FP73, -FP80,)</f>
        <v>0</v>
      </c>
      <c r="FQ84" s="6">
        <f t="shared" ref="FQ84:FT84" si="209">SUM(FQ73, -FQ80)</f>
        <v>0</v>
      </c>
      <c r="FR84" s="6">
        <f t="shared" si="209"/>
        <v>0</v>
      </c>
      <c r="FS84" s="6">
        <f t="shared" si="209"/>
        <v>0</v>
      </c>
      <c r="FT84" s="6">
        <f t="shared" si="209"/>
        <v>0</v>
      </c>
      <c r="FU84" s="6">
        <f>SUM(FU73, -FU80,)</f>
        <v>0</v>
      </c>
      <c r="FV84" s="6">
        <f>SUM(FV73, -FV80,)</f>
        <v>0</v>
      </c>
      <c r="FW84" s="6">
        <f t="shared" ref="FW84:FZ84" si="210">SUM(FW73, -FW80)</f>
        <v>0</v>
      </c>
      <c r="FX84" s="6">
        <f t="shared" si="210"/>
        <v>0</v>
      </c>
      <c r="FY84" s="6">
        <f t="shared" si="210"/>
        <v>0</v>
      </c>
      <c r="FZ84" s="6">
        <f t="shared" si="210"/>
        <v>0</v>
      </c>
      <c r="GA84" s="6">
        <f>SUM(GA73, -GA80,)</f>
        <v>0</v>
      </c>
      <c r="GB84" s="6">
        <f>SUM(GB73, -GB80,)</f>
        <v>0</v>
      </c>
      <c r="GC84" s="6">
        <f t="shared" ref="GC84:GF84" si="211">SUM(GC73, -GC80)</f>
        <v>0</v>
      </c>
      <c r="GD84" s="6">
        <f t="shared" si="211"/>
        <v>0</v>
      </c>
      <c r="GE84" s="6">
        <f t="shared" si="211"/>
        <v>0</v>
      </c>
      <c r="GF84" s="6">
        <f t="shared" si="211"/>
        <v>0</v>
      </c>
      <c r="GG84" s="6">
        <f>SUM(GG73, -GG80,)</f>
        <v>0</v>
      </c>
      <c r="GH84" s="6">
        <f>SUM(GH73, -GH80,)</f>
        <v>0</v>
      </c>
      <c r="GI84" s="6">
        <f t="shared" ref="GI84:GL84" si="212">SUM(GI73, -GI80)</f>
        <v>0</v>
      </c>
      <c r="GJ84" s="6">
        <f t="shared" si="212"/>
        <v>0</v>
      </c>
      <c r="GK84" s="6">
        <f t="shared" si="212"/>
        <v>0</v>
      </c>
      <c r="GL84" s="6">
        <f t="shared" si="212"/>
        <v>0</v>
      </c>
      <c r="GM84" s="6">
        <f>SUM(GM73, -GM80,)</f>
        <v>0</v>
      </c>
      <c r="GN84" s="6">
        <f>SUM(GN73, -GN80,)</f>
        <v>0</v>
      </c>
      <c r="GO84" s="6">
        <f t="shared" ref="GO84:GR84" si="213">SUM(GO73, -GO80)</f>
        <v>0</v>
      </c>
      <c r="GP84" s="6">
        <f t="shared" si="213"/>
        <v>0</v>
      </c>
      <c r="GQ84" s="6">
        <f t="shared" si="213"/>
        <v>0</v>
      </c>
      <c r="GR84" s="6">
        <f t="shared" si="213"/>
        <v>0</v>
      </c>
      <c r="GS84" s="6">
        <f>SUM(GS73, -GS80,)</f>
        <v>0</v>
      </c>
      <c r="GT84" s="6">
        <f>SUM(GT73, -GT80,)</f>
        <v>0</v>
      </c>
      <c r="GU84" s="6">
        <f t="shared" ref="GU84:HA84" si="214">SUM(GU73, -GU80)</f>
        <v>0</v>
      </c>
      <c r="GV84" s="6">
        <f t="shared" si="214"/>
        <v>0</v>
      </c>
      <c r="GW84" s="6">
        <f t="shared" si="214"/>
        <v>0</v>
      </c>
      <c r="GX84" s="6">
        <f t="shared" si="214"/>
        <v>0</v>
      </c>
      <c r="GY84" s="6">
        <f t="shared" si="214"/>
        <v>0</v>
      </c>
      <c r="GZ84" s="6">
        <f t="shared" si="214"/>
        <v>0</v>
      </c>
      <c r="HA84" s="6">
        <f t="shared" si="214"/>
        <v>0</v>
      </c>
      <c r="HC84" s="6">
        <f>SUM(HC73, -HC80,)</f>
        <v>0</v>
      </c>
      <c r="HD84" s="6">
        <f>SUM(HD73, -HD80,)</f>
        <v>0</v>
      </c>
      <c r="HE84" s="6">
        <f t="shared" ref="HE84:HH84" si="215">SUM(HE73, -HE80)</f>
        <v>0</v>
      </c>
      <c r="HF84" s="6">
        <f t="shared" si="215"/>
        <v>0</v>
      </c>
      <c r="HG84" s="6">
        <f t="shared" si="215"/>
        <v>0</v>
      </c>
      <c r="HH84" s="6">
        <f t="shared" si="215"/>
        <v>0</v>
      </c>
      <c r="HI84" s="6">
        <f>SUM(HI73, -HI80,)</f>
        <v>0</v>
      </c>
      <c r="HJ84" s="6">
        <f>SUM(HJ73, -HJ80,)</f>
        <v>0</v>
      </c>
      <c r="HK84" s="6">
        <f t="shared" ref="HK84:HN84" si="216">SUM(HK73, -HK80)</f>
        <v>0</v>
      </c>
      <c r="HL84" s="6">
        <f t="shared" si="216"/>
        <v>0</v>
      </c>
      <c r="HM84" s="6">
        <f t="shared" si="216"/>
        <v>0</v>
      </c>
      <c r="HN84" s="6">
        <f t="shared" si="216"/>
        <v>0</v>
      </c>
      <c r="HO84" s="6">
        <f>SUM(HO73, -HO80,)</f>
        <v>0</v>
      </c>
      <c r="HP84" s="6">
        <f>SUM(HP73, -HP80,)</f>
        <v>0</v>
      </c>
      <c r="HQ84" s="6">
        <f t="shared" ref="HQ84:HT84" si="217">SUM(HQ73, -HQ80)</f>
        <v>0</v>
      </c>
      <c r="HR84" s="6">
        <f t="shared" si="217"/>
        <v>0</v>
      </c>
      <c r="HS84" s="6">
        <f t="shared" si="217"/>
        <v>0</v>
      </c>
      <c r="HT84" s="6">
        <f t="shared" si="217"/>
        <v>0</v>
      </c>
      <c r="HU84" s="6">
        <f>SUM(HU73, -HU80,)</f>
        <v>0</v>
      </c>
      <c r="HV84" s="6">
        <f>SUM(HV73, -HV80,)</f>
        <v>0</v>
      </c>
      <c r="HW84" s="6">
        <f t="shared" ref="HW84:HZ84" si="218">SUM(HW73, -HW80)</f>
        <v>0</v>
      </c>
      <c r="HX84" s="6">
        <f t="shared" si="218"/>
        <v>0</v>
      </c>
      <c r="HY84" s="6">
        <f t="shared" si="218"/>
        <v>0</v>
      </c>
      <c r="HZ84" s="6">
        <f t="shared" si="218"/>
        <v>0</v>
      </c>
      <c r="IA84" s="6">
        <f>SUM(IA73, -IA80,)</f>
        <v>0</v>
      </c>
      <c r="IB84" s="6">
        <f>SUM(IB73, -IB80,)</f>
        <v>0</v>
      </c>
      <c r="IC84" s="6">
        <f t="shared" ref="IC84:IF84" si="219">SUM(IC73, -IC80)</f>
        <v>0</v>
      </c>
      <c r="ID84" s="6">
        <f t="shared" si="219"/>
        <v>0</v>
      </c>
      <c r="IE84" s="6">
        <f t="shared" si="219"/>
        <v>0</v>
      </c>
      <c r="IF84" s="6">
        <f t="shared" si="219"/>
        <v>0</v>
      </c>
      <c r="IG84" s="6">
        <f>SUM(IG73, -IG80,)</f>
        <v>0</v>
      </c>
      <c r="IH84" s="6">
        <f>SUM(IH73, -IH80,)</f>
        <v>0</v>
      </c>
      <c r="II84" s="6">
        <f t="shared" ref="II84:IL84" si="220">SUM(II73, -II80)</f>
        <v>0</v>
      </c>
      <c r="IJ84" s="6">
        <f t="shared" si="220"/>
        <v>0</v>
      </c>
      <c r="IK84" s="6">
        <f t="shared" si="220"/>
        <v>0</v>
      </c>
      <c r="IL84" s="6">
        <f t="shared" si="220"/>
        <v>0</v>
      </c>
      <c r="IM84" s="6">
        <f>SUM(IM73, -IM80,)</f>
        <v>0</v>
      </c>
      <c r="IN84" s="6">
        <f>SUM(IN73, -IN80,)</f>
        <v>0</v>
      </c>
      <c r="IO84" s="6">
        <f t="shared" ref="IO84:IR84" si="221">SUM(IO73, -IO80)</f>
        <v>0</v>
      </c>
      <c r="IP84" s="6">
        <f t="shared" si="221"/>
        <v>0</v>
      </c>
      <c r="IQ84" s="6">
        <f t="shared" si="221"/>
        <v>0</v>
      </c>
      <c r="IR84" s="6">
        <f t="shared" si="221"/>
        <v>0</v>
      </c>
      <c r="IS84" s="6">
        <f>SUM(IS73, -IS80,)</f>
        <v>0</v>
      </c>
      <c r="IT84" s="6">
        <f>SUM(IT73, -IT80,)</f>
        <v>0</v>
      </c>
      <c r="IU84" s="6">
        <f t="shared" ref="IU84:IX84" si="222">SUM(IU73, -IU80)</f>
        <v>0</v>
      </c>
      <c r="IV84" s="6">
        <f t="shared" si="222"/>
        <v>0</v>
      </c>
      <c r="IW84" s="6">
        <f t="shared" si="222"/>
        <v>0</v>
      </c>
      <c r="IX84" s="6">
        <f t="shared" si="222"/>
        <v>0</v>
      </c>
      <c r="IY84" s="6">
        <f>SUM(IY73, -IY80,)</f>
        <v>0</v>
      </c>
      <c r="IZ84" s="6">
        <f>SUM(IZ73, -IZ80,)</f>
        <v>0</v>
      </c>
      <c r="JA84" s="6">
        <f t="shared" ref="JA84:JD84" si="223">SUM(JA73, -JA80)</f>
        <v>0</v>
      </c>
      <c r="JB84" s="6">
        <f t="shared" si="223"/>
        <v>0</v>
      </c>
      <c r="JC84" s="6">
        <f t="shared" si="223"/>
        <v>0</v>
      </c>
      <c r="JD84" s="6">
        <f t="shared" si="223"/>
        <v>0</v>
      </c>
      <c r="JE84" s="6">
        <f>SUM(JE73, -JE80,)</f>
        <v>0</v>
      </c>
      <c r="JF84" s="6">
        <f>SUM(JF73, -JF80,)</f>
        <v>0</v>
      </c>
      <c r="JG84" s="6">
        <f t="shared" ref="JG84:JJ84" si="224">SUM(JG73, -JG80)</f>
        <v>0</v>
      </c>
      <c r="JH84" s="6">
        <f t="shared" si="224"/>
        <v>0</v>
      </c>
      <c r="JI84" s="6">
        <f t="shared" si="224"/>
        <v>0</v>
      </c>
      <c r="JJ84" s="6">
        <f t="shared" si="224"/>
        <v>0</v>
      </c>
      <c r="JK84" s="6">
        <f>SUM(JK73, -JK80,)</f>
        <v>0</v>
      </c>
      <c r="JL84" s="6">
        <f>SUM(JL73, -JL80,)</f>
        <v>0</v>
      </c>
      <c r="JM84" s="6">
        <f t="shared" ref="JM84:JS84" si="225">SUM(JM73, -JM80)</f>
        <v>0</v>
      </c>
      <c r="JN84" s="6">
        <f t="shared" si="225"/>
        <v>0</v>
      </c>
      <c r="JO84" s="6">
        <f t="shared" si="225"/>
        <v>0</v>
      </c>
      <c r="JP84" s="6">
        <f t="shared" si="225"/>
        <v>0</v>
      </c>
      <c r="JQ84" s="6">
        <f t="shared" si="225"/>
        <v>0</v>
      </c>
      <c r="JR84" s="6">
        <f t="shared" si="225"/>
        <v>0</v>
      </c>
      <c r="JS84" s="6">
        <f t="shared" si="225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30" t="s">
        <v>42</v>
      </c>
      <c r="DO85" s="346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88" t="s">
        <v>53</v>
      </c>
      <c r="EO85" s="188" t="s">
        <v>53</v>
      </c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6">SUM(BD53, -BD57)</f>
        <v>0.15740000000000001</v>
      </c>
      <c r="BE86" s="176">
        <f t="shared" si="226"/>
        <v>0.2077</v>
      </c>
      <c r="BF86" s="144">
        <f t="shared" si="226"/>
        <v>0.20429999999999998</v>
      </c>
      <c r="BG86" s="116">
        <f t="shared" si="226"/>
        <v>0.19500000000000001</v>
      </c>
      <c r="BH86" s="176">
        <f t="shared" si="226"/>
        <v>0.17849999999999999</v>
      </c>
      <c r="BI86" s="166">
        <f t="shared" si="226"/>
        <v>0.16689999999999999</v>
      </c>
      <c r="BJ86" s="116">
        <f t="shared" si="226"/>
        <v>0.18679999999999999</v>
      </c>
      <c r="BK86" s="176">
        <f t="shared" si="226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7">SUM(BV52, -BV56)</f>
        <v>0.2329</v>
      </c>
      <c r="BW86" s="120">
        <f t="shared" si="227"/>
        <v>0.22009999999999999</v>
      </c>
      <c r="BX86" s="179">
        <f t="shared" si="227"/>
        <v>0.21760000000000002</v>
      </c>
      <c r="BY86" s="224">
        <f t="shared" si="227"/>
        <v>0.25340000000000001</v>
      </c>
      <c r="BZ86" s="15">
        <f t="shared" si="227"/>
        <v>0.24309999999999998</v>
      </c>
      <c r="CA86" s="151">
        <f t="shared" si="227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8">SUM(CR52, -CR56)</f>
        <v>0.20519999999999999</v>
      </c>
      <c r="CS86" s="179">
        <f t="shared" si="228"/>
        <v>0.19850000000000001</v>
      </c>
      <c r="CT86" s="146">
        <f t="shared" si="228"/>
        <v>0.20760000000000001</v>
      </c>
      <c r="CU86" s="120">
        <f t="shared" si="228"/>
        <v>0.2117</v>
      </c>
      <c r="CV86" s="179">
        <f t="shared" si="228"/>
        <v>0.1971</v>
      </c>
      <c r="CW86" s="146">
        <f t="shared" si="228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1">
        <f>SUM(DN51, -DN55)</f>
        <v>0.25690000000000002</v>
      </c>
      <c r="DO86" s="347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208">
        <f>SUM(EN51, -EN54)</f>
        <v>0.2762</v>
      </c>
      <c r="EO86" s="208">
        <f>SUM(EO51, -EO54)</f>
        <v>0.24830000000000002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2" t="s">
        <v>37</v>
      </c>
      <c r="DO87" s="346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22" t="s">
        <v>46</v>
      </c>
      <c r="EO87" s="119" t="s">
        <v>39</v>
      </c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1">
        <f>SUM(DN52, -DN55)</f>
        <v>0.23680000000000001</v>
      </c>
      <c r="DO88" s="347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7">
        <f>SUM(EN55, -EN58)</f>
        <v>0.25369999999999998</v>
      </c>
      <c r="EO88" s="116">
        <f>SUM(EO55, -EO58)</f>
        <v>0.24740000000000001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8" t="s">
        <v>38</v>
      </c>
      <c r="DO89" s="346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260" t="s">
        <v>54</v>
      </c>
      <c r="EO89" s="122" t="s">
        <v>46</v>
      </c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9">
        <f>SUM(DN55, -DN58)</f>
        <v>0.18940000000000001</v>
      </c>
      <c r="DO90" s="347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9">SUM(EC79, -EC86)</f>
        <v>0</v>
      </c>
      <c r="ED90" s="6">
        <f t="shared" si="229"/>
        <v>0</v>
      </c>
      <c r="EE90" s="6">
        <f t="shared" si="229"/>
        <v>0</v>
      </c>
      <c r="EF90" s="6">
        <f t="shared" si="229"/>
        <v>0</v>
      </c>
      <c r="EG90" s="6">
        <f t="shared" si="229"/>
        <v>0</v>
      </c>
      <c r="EH90" s="6">
        <f t="shared" si="229"/>
        <v>0</v>
      </c>
      <c r="EI90" s="6">
        <f t="shared" si="229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20">
        <f>SUM(EN51, -EN53)</f>
        <v>0.25190000000000001</v>
      </c>
      <c r="EO90" s="247">
        <f>SUM(EO56, -EO58)</f>
        <v>0.23530000000000001</v>
      </c>
      <c r="EP90" s="6">
        <f t="shared" ref="EM90:EP90" si="230">SUM(EP79, -EP86)</f>
        <v>0</v>
      </c>
      <c r="EQ90" s="6">
        <f>SUM(EQ79, -EQ86,)</f>
        <v>0</v>
      </c>
      <c r="ER90" s="6">
        <f>SUM(ER79, -ER86,)</f>
        <v>0</v>
      </c>
      <c r="ES90" s="6">
        <f t="shared" ref="ES90:EV90" si="231">SUM(ES79, -ES86)</f>
        <v>0</v>
      </c>
      <c r="ET90" s="6">
        <f t="shared" si="231"/>
        <v>0</v>
      </c>
      <c r="EU90" s="6">
        <f t="shared" si="231"/>
        <v>0</v>
      </c>
      <c r="EV90" s="6">
        <f t="shared" si="231"/>
        <v>0</v>
      </c>
      <c r="EW90" s="6">
        <f>SUM(EW79, -EW86,)</f>
        <v>0</v>
      </c>
      <c r="EX90" s="6">
        <f>SUM(EX79, -EX86,)</f>
        <v>0</v>
      </c>
      <c r="EY90" s="6">
        <f t="shared" ref="EY90:FB90" si="232">SUM(EY79, -EY86)</f>
        <v>0</v>
      </c>
      <c r="EZ90" s="6">
        <f t="shared" si="232"/>
        <v>0</v>
      </c>
      <c r="FA90" s="6">
        <f t="shared" si="232"/>
        <v>0</v>
      </c>
      <c r="FB90" s="6">
        <f t="shared" si="232"/>
        <v>0</v>
      </c>
      <c r="FC90" s="6">
        <f>SUM(FC79, -FC86,)</f>
        <v>0</v>
      </c>
      <c r="FD90" s="6">
        <f>SUM(FD79, -FD86,)</f>
        <v>0</v>
      </c>
      <c r="FE90" s="6">
        <f t="shared" ref="FE90:FH90" si="233">SUM(FE79, -FE86)</f>
        <v>0</v>
      </c>
      <c r="FF90" s="6">
        <f t="shared" si="233"/>
        <v>0</v>
      </c>
      <c r="FG90" s="6">
        <f t="shared" si="233"/>
        <v>0</v>
      </c>
      <c r="FH90" s="6">
        <f t="shared" si="233"/>
        <v>0</v>
      </c>
      <c r="FI90" s="6">
        <f>SUM(FI79, -FI86,)</f>
        <v>0</v>
      </c>
      <c r="FJ90" s="6">
        <f>SUM(FJ79, -FJ86,)</f>
        <v>0</v>
      </c>
      <c r="FK90" s="6">
        <f t="shared" ref="FK90:FN90" si="234">SUM(FK79, -FK86)</f>
        <v>0</v>
      </c>
      <c r="FL90" s="6">
        <f t="shared" si="234"/>
        <v>0</v>
      </c>
      <c r="FM90" s="6">
        <f t="shared" si="234"/>
        <v>0</v>
      </c>
      <c r="FN90" s="6">
        <f t="shared" si="234"/>
        <v>0</v>
      </c>
      <c r="FO90" s="6">
        <f>SUM(FO79, -FO86,)</f>
        <v>0</v>
      </c>
      <c r="FP90" s="6">
        <f>SUM(FP79, -FP86,)</f>
        <v>0</v>
      </c>
      <c r="FQ90" s="6">
        <f t="shared" ref="FQ90:FT90" si="235">SUM(FQ79, -FQ86)</f>
        <v>0</v>
      </c>
      <c r="FR90" s="6">
        <f t="shared" si="235"/>
        <v>0</v>
      </c>
      <c r="FS90" s="6">
        <f t="shared" si="235"/>
        <v>0</v>
      </c>
      <c r="FT90" s="6">
        <f t="shared" si="235"/>
        <v>0</v>
      </c>
      <c r="FU90" s="6">
        <f>SUM(FU79, -FU86,)</f>
        <v>0</v>
      </c>
      <c r="FV90" s="6">
        <f>SUM(FV79, -FV86,)</f>
        <v>0</v>
      </c>
      <c r="FW90" s="6">
        <f t="shared" ref="FW90:FZ90" si="236">SUM(FW79, -FW86)</f>
        <v>0</v>
      </c>
      <c r="FX90" s="6">
        <f t="shared" si="236"/>
        <v>0</v>
      </c>
      <c r="FY90" s="6">
        <f t="shared" si="236"/>
        <v>0</v>
      </c>
      <c r="FZ90" s="6">
        <f t="shared" si="236"/>
        <v>0</v>
      </c>
      <c r="GA90" s="6">
        <f>SUM(GA79, -GA86,)</f>
        <v>0</v>
      </c>
      <c r="GB90" s="6">
        <f>SUM(GB79, -GB86,)</f>
        <v>0</v>
      </c>
      <c r="GC90" s="6">
        <f t="shared" ref="GC90:GF90" si="237">SUM(GC79, -GC86)</f>
        <v>0</v>
      </c>
      <c r="GD90" s="6">
        <f t="shared" si="237"/>
        <v>0</v>
      </c>
      <c r="GE90" s="6">
        <f t="shared" si="237"/>
        <v>0</v>
      </c>
      <c r="GF90" s="6">
        <f t="shared" si="237"/>
        <v>0</v>
      </c>
      <c r="GG90" s="6">
        <f>SUM(GG79, -GG86,)</f>
        <v>0</v>
      </c>
      <c r="GH90" s="6">
        <f>SUM(GH79, -GH86,)</f>
        <v>0</v>
      </c>
      <c r="GI90" s="6">
        <f t="shared" ref="GI90:GL90" si="238">SUM(GI79, -GI86)</f>
        <v>0</v>
      </c>
      <c r="GJ90" s="6">
        <f t="shared" si="238"/>
        <v>0</v>
      </c>
      <c r="GK90" s="6">
        <f t="shared" si="238"/>
        <v>0</v>
      </c>
      <c r="GL90" s="6">
        <f t="shared" si="238"/>
        <v>0</v>
      </c>
      <c r="GM90" s="6">
        <f>SUM(GM79, -GM86,)</f>
        <v>0</v>
      </c>
      <c r="GN90" s="6">
        <f>SUM(GN79, -GN86,)</f>
        <v>0</v>
      </c>
      <c r="GO90" s="6">
        <f t="shared" ref="GO90:GR90" si="239">SUM(GO79, -GO86)</f>
        <v>0</v>
      </c>
      <c r="GP90" s="6">
        <f t="shared" si="239"/>
        <v>0</v>
      </c>
      <c r="GQ90" s="6">
        <f t="shared" si="239"/>
        <v>0</v>
      </c>
      <c r="GR90" s="6">
        <f t="shared" si="239"/>
        <v>0</v>
      </c>
      <c r="GS90" s="6">
        <f>SUM(GS79, -GS86,)</f>
        <v>0</v>
      </c>
      <c r="GT90" s="6">
        <f>SUM(GT79, -GT86,)</f>
        <v>0</v>
      </c>
      <c r="GU90" s="6">
        <f t="shared" ref="GU90:HA90" si="240">SUM(GU79, -GU86)</f>
        <v>0</v>
      </c>
      <c r="GV90" s="6">
        <f t="shared" si="240"/>
        <v>0</v>
      </c>
      <c r="GW90" s="6">
        <f t="shared" si="240"/>
        <v>0</v>
      </c>
      <c r="GX90" s="6">
        <f t="shared" si="240"/>
        <v>0</v>
      </c>
      <c r="GY90" s="6">
        <f t="shared" si="240"/>
        <v>0</v>
      </c>
      <c r="GZ90" s="6">
        <f t="shared" si="240"/>
        <v>0</v>
      </c>
      <c r="HA90" s="6">
        <f t="shared" si="240"/>
        <v>0</v>
      </c>
      <c r="HC90" s="6">
        <f>SUM(HC79, -HC86,)</f>
        <v>0</v>
      </c>
      <c r="HD90" s="6">
        <f>SUM(HD79, -HD86,)</f>
        <v>0</v>
      </c>
      <c r="HE90" s="6">
        <f t="shared" ref="HE90:HH90" si="241">SUM(HE79, -HE86)</f>
        <v>0</v>
      </c>
      <c r="HF90" s="6">
        <f t="shared" si="241"/>
        <v>0</v>
      </c>
      <c r="HG90" s="6">
        <f t="shared" si="241"/>
        <v>0</v>
      </c>
      <c r="HH90" s="6">
        <f t="shared" si="241"/>
        <v>0</v>
      </c>
      <c r="HI90" s="6">
        <f>SUM(HI79, -HI86,)</f>
        <v>0</v>
      </c>
      <c r="HJ90" s="6">
        <f>SUM(HJ79, -HJ86,)</f>
        <v>0</v>
      </c>
      <c r="HK90" s="6">
        <f t="shared" ref="HK90:HN90" si="242">SUM(HK79, -HK86)</f>
        <v>0</v>
      </c>
      <c r="HL90" s="6">
        <f t="shared" si="242"/>
        <v>0</v>
      </c>
      <c r="HM90" s="6">
        <f t="shared" si="242"/>
        <v>0</v>
      </c>
      <c r="HN90" s="6">
        <f t="shared" si="242"/>
        <v>0</v>
      </c>
      <c r="HO90" s="6">
        <f>SUM(HO79, -HO86,)</f>
        <v>0</v>
      </c>
      <c r="HP90" s="6">
        <f>SUM(HP79, -HP86,)</f>
        <v>0</v>
      </c>
      <c r="HQ90" s="6">
        <f t="shared" ref="HQ90:HT90" si="243">SUM(HQ79, -HQ86)</f>
        <v>0</v>
      </c>
      <c r="HR90" s="6">
        <f t="shared" si="243"/>
        <v>0</v>
      </c>
      <c r="HS90" s="6">
        <f t="shared" si="243"/>
        <v>0</v>
      </c>
      <c r="HT90" s="6">
        <f t="shared" si="243"/>
        <v>0</v>
      </c>
      <c r="HU90" s="6">
        <f>SUM(HU79, -HU86,)</f>
        <v>0</v>
      </c>
      <c r="HV90" s="6">
        <f>SUM(HV79, -HV86,)</f>
        <v>0</v>
      </c>
      <c r="HW90" s="6">
        <f t="shared" ref="HW90:HZ90" si="244">SUM(HW79, -HW86)</f>
        <v>0</v>
      </c>
      <c r="HX90" s="6">
        <f t="shared" si="244"/>
        <v>0</v>
      </c>
      <c r="HY90" s="6">
        <f t="shared" si="244"/>
        <v>0</v>
      </c>
      <c r="HZ90" s="6">
        <f t="shared" si="244"/>
        <v>0</v>
      </c>
      <c r="IA90" s="6">
        <f>SUM(IA79, -IA86,)</f>
        <v>0</v>
      </c>
      <c r="IB90" s="6">
        <f>SUM(IB79, -IB86,)</f>
        <v>0</v>
      </c>
      <c r="IC90" s="6">
        <f t="shared" ref="IC90:IF90" si="245">SUM(IC79, -IC86)</f>
        <v>0</v>
      </c>
      <c r="ID90" s="6">
        <f t="shared" si="245"/>
        <v>0</v>
      </c>
      <c r="IE90" s="6">
        <f t="shared" si="245"/>
        <v>0</v>
      </c>
      <c r="IF90" s="6">
        <f t="shared" si="245"/>
        <v>0</v>
      </c>
      <c r="IG90" s="6">
        <f>SUM(IG79, -IG86,)</f>
        <v>0</v>
      </c>
      <c r="IH90" s="6">
        <f>SUM(IH79, -IH86,)</f>
        <v>0</v>
      </c>
      <c r="II90" s="6">
        <f t="shared" ref="II90:IL90" si="246">SUM(II79, -II86)</f>
        <v>0</v>
      </c>
      <c r="IJ90" s="6">
        <f t="shared" si="246"/>
        <v>0</v>
      </c>
      <c r="IK90" s="6">
        <f t="shared" si="246"/>
        <v>0</v>
      </c>
      <c r="IL90" s="6">
        <f t="shared" si="246"/>
        <v>0</v>
      </c>
      <c r="IM90" s="6">
        <f>SUM(IM79, -IM86,)</f>
        <v>0</v>
      </c>
      <c r="IN90" s="6">
        <f>SUM(IN79, -IN86,)</f>
        <v>0</v>
      </c>
      <c r="IO90" s="6">
        <f t="shared" ref="IO90:IR90" si="247">SUM(IO79, -IO86)</f>
        <v>0</v>
      </c>
      <c r="IP90" s="6">
        <f t="shared" si="247"/>
        <v>0</v>
      </c>
      <c r="IQ90" s="6">
        <f t="shared" si="247"/>
        <v>0</v>
      </c>
      <c r="IR90" s="6">
        <f t="shared" si="247"/>
        <v>0</v>
      </c>
      <c r="IS90" s="6">
        <f>SUM(IS79, -IS86,)</f>
        <v>0</v>
      </c>
      <c r="IT90" s="6">
        <f>SUM(IT79, -IT86,)</f>
        <v>0</v>
      </c>
      <c r="IU90" s="6">
        <f t="shared" ref="IU90:IX90" si="248">SUM(IU79, -IU86)</f>
        <v>0</v>
      </c>
      <c r="IV90" s="6">
        <f t="shared" si="248"/>
        <v>0</v>
      </c>
      <c r="IW90" s="6">
        <f t="shared" si="248"/>
        <v>0</v>
      </c>
      <c r="IX90" s="6">
        <f t="shared" si="248"/>
        <v>0</v>
      </c>
      <c r="IY90" s="6">
        <f>SUM(IY79, -IY86,)</f>
        <v>0</v>
      </c>
      <c r="IZ90" s="6">
        <f>SUM(IZ79, -IZ86,)</f>
        <v>0</v>
      </c>
      <c r="JA90" s="6">
        <f t="shared" ref="JA90:JD90" si="249">SUM(JA79, -JA86)</f>
        <v>0</v>
      </c>
      <c r="JB90" s="6">
        <f t="shared" si="249"/>
        <v>0</v>
      </c>
      <c r="JC90" s="6">
        <f t="shared" si="249"/>
        <v>0</v>
      </c>
      <c r="JD90" s="6">
        <f t="shared" si="249"/>
        <v>0</v>
      </c>
      <c r="JE90" s="6">
        <f>SUM(JE79, -JE86,)</f>
        <v>0</v>
      </c>
      <c r="JF90" s="6">
        <f>SUM(JF79, -JF86,)</f>
        <v>0</v>
      </c>
      <c r="JG90" s="6">
        <f t="shared" ref="JG90:JJ90" si="250">SUM(JG79, -JG86)</f>
        <v>0</v>
      </c>
      <c r="JH90" s="6">
        <f t="shared" si="250"/>
        <v>0</v>
      </c>
      <c r="JI90" s="6">
        <f t="shared" si="250"/>
        <v>0</v>
      </c>
      <c r="JJ90" s="6">
        <f t="shared" si="250"/>
        <v>0</v>
      </c>
      <c r="JK90" s="6">
        <f>SUM(JK79, -JK86,)</f>
        <v>0</v>
      </c>
      <c r="JL90" s="6">
        <f>SUM(JL79, -JL86,)</f>
        <v>0</v>
      </c>
      <c r="JM90" s="6">
        <f t="shared" ref="JM90:JS90" si="251">SUM(JM79, -JM86)</f>
        <v>0</v>
      </c>
      <c r="JN90" s="6">
        <f t="shared" si="251"/>
        <v>0</v>
      </c>
      <c r="JO90" s="6">
        <f t="shared" si="251"/>
        <v>0</v>
      </c>
      <c r="JP90" s="6">
        <f t="shared" si="251"/>
        <v>0</v>
      </c>
      <c r="JQ90" s="6">
        <f t="shared" si="251"/>
        <v>0</v>
      </c>
      <c r="JR90" s="6">
        <f t="shared" si="251"/>
        <v>0</v>
      </c>
      <c r="JS90" s="6">
        <f t="shared" si="251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4" t="s">
        <v>48</v>
      </c>
      <c r="DO91" s="346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19" t="s">
        <v>39</v>
      </c>
      <c r="EO91" s="260" t="s">
        <v>54</v>
      </c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1">
        <f>SUM(DN53, -DN56)</f>
        <v>0.17349999999999999</v>
      </c>
      <c r="DO92" s="347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16">
        <f>SUM(EN56, -EN58)</f>
        <v>0.24989999999999998</v>
      </c>
      <c r="EO92" s="120">
        <f>SUM(EO51, -EO53)</f>
        <v>0.23410000000000003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40" t="s">
        <v>45</v>
      </c>
      <c r="DO93" s="346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88" t="s">
        <v>55</v>
      </c>
      <c r="EO93" s="119" t="s">
        <v>38</v>
      </c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52">SUM(BU54, -BU56)</f>
        <v>0.1968</v>
      </c>
      <c r="BV94" s="146">
        <f t="shared" si="252"/>
        <v>0.19769999999999999</v>
      </c>
      <c r="BW94" s="120">
        <f t="shared" si="252"/>
        <v>0.17959999999999998</v>
      </c>
      <c r="BX94" s="179">
        <f t="shared" si="252"/>
        <v>0.1862</v>
      </c>
      <c r="BY94" s="224">
        <f t="shared" si="252"/>
        <v>0.19790000000000002</v>
      </c>
      <c r="BZ94" s="15">
        <f t="shared" si="252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7">
        <f>SUM(DN56, -DN58)</f>
        <v>0.16160000000000002</v>
      </c>
      <c r="DO94" s="347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18">
        <f>SUM(EN51, -EN52)</f>
        <v>0.20129999999999998</v>
      </c>
      <c r="EO94" s="118">
        <f>SUM(EO55, -EO57)</f>
        <v>0.19819999999999999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5" t="s">
        <v>47</v>
      </c>
      <c r="DO95" s="346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22" t="s">
        <v>45</v>
      </c>
      <c r="EO95" s="188" t="s">
        <v>55</v>
      </c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1">
        <f>SUM(DN54, -DN56)</f>
        <v>0.15029999999999999</v>
      </c>
      <c r="DO96" s="347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3">SUM(EC85, -EC92)</f>
        <v>0</v>
      </c>
      <c r="ED96" s="6">
        <f t="shared" si="253"/>
        <v>0</v>
      </c>
      <c r="EE96" s="6">
        <f t="shared" si="253"/>
        <v>0</v>
      </c>
      <c r="EF96" s="6">
        <f t="shared" si="253"/>
        <v>0</v>
      </c>
      <c r="EG96" s="6">
        <f t="shared" si="253"/>
        <v>0</v>
      </c>
      <c r="EH96" s="6">
        <f t="shared" si="253"/>
        <v>0</v>
      </c>
      <c r="EI96" s="6">
        <f t="shared" si="253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208">
        <f>SUM(EN55, -EN57)</f>
        <v>0.19270000000000001</v>
      </c>
      <c r="EO96" s="118">
        <f>SUM(EO51, -EO52)</f>
        <v>0.19109999999999999</v>
      </c>
      <c r="EP96" s="6">
        <f t="shared" ref="EM96:EP96" si="254">SUM(EP85, -EP92)</f>
        <v>0</v>
      </c>
      <c r="EQ96" s="6">
        <f>SUM(EQ85, -EQ92,)</f>
        <v>0</v>
      </c>
      <c r="ER96" s="6">
        <f>SUM(ER85, -ER92,)</f>
        <v>0</v>
      </c>
      <c r="ES96" s="6">
        <f t="shared" ref="ES96:EV96" si="255">SUM(ES85, -ES92)</f>
        <v>0</v>
      </c>
      <c r="ET96" s="6">
        <f t="shared" si="255"/>
        <v>0</v>
      </c>
      <c r="EU96" s="6">
        <f t="shared" si="255"/>
        <v>0</v>
      </c>
      <c r="EV96" s="6">
        <f t="shared" si="255"/>
        <v>0</v>
      </c>
      <c r="EW96" s="6">
        <f>SUM(EW85, -EW92,)</f>
        <v>0</v>
      </c>
      <c r="EX96" s="6">
        <f>SUM(EX85, -EX92,)</f>
        <v>0</v>
      </c>
      <c r="EY96" s="6">
        <f t="shared" ref="EY96:FB96" si="256">SUM(EY85, -EY92)</f>
        <v>0</v>
      </c>
      <c r="EZ96" s="6">
        <f t="shared" si="256"/>
        <v>0</v>
      </c>
      <c r="FA96" s="6">
        <f t="shared" si="256"/>
        <v>0</v>
      </c>
      <c r="FB96" s="6">
        <f t="shared" si="256"/>
        <v>0</v>
      </c>
      <c r="FC96" s="6">
        <f>SUM(FC85, -FC92,)</f>
        <v>0</v>
      </c>
      <c r="FD96" s="6">
        <f>SUM(FD85, -FD92,)</f>
        <v>0</v>
      </c>
      <c r="FE96" s="6">
        <f t="shared" ref="FE96:FH96" si="257">SUM(FE85, -FE92)</f>
        <v>0</v>
      </c>
      <c r="FF96" s="6">
        <f t="shared" si="257"/>
        <v>0</v>
      </c>
      <c r="FG96" s="6">
        <f t="shared" si="257"/>
        <v>0</v>
      </c>
      <c r="FH96" s="6">
        <f t="shared" si="257"/>
        <v>0</v>
      </c>
      <c r="FI96" s="6">
        <f>SUM(FI85, -FI92,)</f>
        <v>0</v>
      </c>
      <c r="FJ96" s="6">
        <f>SUM(FJ85, -FJ92,)</f>
        <v>0</v>
      </c>
      <c r="FK96" s="6">
        <f t="shared" ref="FK96:FN96" si="258">SUM(FK85, -FK92)</f>
        <v>0</v>
      </c>
      <c r="FL96" s="6">
        <f t="shared" si="258"/>
        <v>0</v>
      </c>
      <c r="FM96" s="6">
        <f t="shared" si="258"/>
        <v>0</v>
      </c>
      <c r="FN96" s="6">
        <f t="shared" si="258"/>
        <v>0</v>
      </c>
      <c r="FO96" s="6">
        <f>SUM(FO85, -FO92,)</f>
        <v>0</v>
      </c>
      <c r="FP96" s="6">
        <f>SUM(FP85, -FP92,)</f>
        <v>0</v>
      </c>
      <c r="FQ96" s="6">
        <f t="shared" ref="FQ96:FT96" si="259">SUM(FQ85, -FQ92)</f>
        <v>0</v>
      </c>
      <c r="FR96" s="6">
        <f t="shared" si="259"/>
        <v>0</v>
      </c>
      <c r="FS96" s="6">
        <f t="shared" si="259"/>
        <v>0</v>
      </c>
      <c r="FT96" s="6">
        <f t="shared" si="259"/>
        <v>0</v>
      </c>
      <c r="FU96" s="6">
        <f>SUM(FU85, -FU92,)</f>
        <v>0</v>
      </c>
      <c r="FV96" s="6">
        <f>SUM(FV85, -FV92,)</f>
        <v>0</v>
      </c>
      <c r="FW96" s="6">
        <f t="shared" ref="FW96:FZ96" si="260">SUM(FW85, -FW92)</f>
        <v>0</v>
      </c>
      <c r="FX96" s="6">
        <f t="shared" si="260"/>
        <v>0</v>
      </c>
      <c r="FY96" s="6">
        <f t="shared" si="260"/>
        <v>0</v>
      </c>
      <c r="FZ96" s="6">
        <f t="shared" si="260"/>
        <v>0</v>
      </c>
      <c r="GA96" s="6">
        <f>SUM(GA85, -GA92,)</f>
        <v>0</v>
      </c>
      <c r="GB96" s="6">
        <f>SUM(GB85, -GB92,)</f>
        <v>0</v>
      </c>
      <c r="GC96" s="6">
        <f t="shared" ref="GC96:GF96" si="261">SUM(GC85, -GC92)</f>
        <v>0</v>
      </c>
      <c r="GD96" s="6">
        <f t="shared" si="261"/>
        <v>0</v>
      </c>
      <c r="GE96" s="6">
        <f t="shared" si="261"/>
        <v>0</v>
      </c>
      <c r="GF96" s="6">
        <f t="shared" si="261"/>
        <v>0</v>
      </c>
      <c r="GG96" s="6">
        <f>SUM(GG85, -GG92,)</f>
        <v>0</v>
      </c>
      <c r="GH96" s="6">
        <f>SUM(GH85, -GH92,)</f>
        <v>0</v>
      </c>
      <c r="GI96" s="6">
        <f t="shared" ref="GI96:GL96" si="262">SUM(GI85, -GI92)</f>
        <v>0</v>
      </c>
      <c r="GJ96" s="6">
        <f t="shared" si="262"/>
        <v>0</v>
      </c>
      <c r="GK96" s="6">
        <f t="shared" si="262"/>
        <v>0</v>
      </c>
      <c r="GL96" s="6">
        <f t="shared" si="262"/>
        <v>0</v>
      </c>
      <c r="GM96" s="6">
        <f>SUM(GM85, -GM92,)</f>
        <v>0</v>
      </c>
      <c r="GN96" s="6">
        <f>SUM(GN85, -GN92,)</f>
        <v>0</v>
      </c>
      <c r="GO96" s="6">
        <f t="shared" ref="GO96:GR96" si="263">SUM(GO85, -GO92)</f>
        <v>0</v>
      </c>
      <c r="GP96" s="6">
        <f t="shared" si="263"/>
        <v>0</v>
      </c>
      <c r="GQ96" s="6">
        <f t="shared" si="263"/>
        <v>0</v>
      </c>
      <c r="GR96" s="6">
        <f t="shared" si="263"/>
        <v>0</v>
      </c>
      <c r="GS96" s="6">
        <f>SUM(GS85, -GS92,)</f>
        <v>0</v>
      </c>
      <c r="GT96" s="6">
        <f>SUM(GT85, -GT92,)</f>
        <v>0</v>
      </c>
      <c r="GU96" s="6">
        <f t="shared" ref="GU96:HA96" si="264">SUM(GU85, -GU92)</f>
        <v>0</v>
      </c>
      <c r="GV96" s="6">
        <f t="shared" si="264"/>
        <v>0</v>
      </c>
      <c r="GW96" s="6">
        <f t="shared" si="264"/>
        <v>0</v>
      </c>
      <c r="GX96" s="6">
        <f t="shared" si="264"/>
        <v>0</v>
      </c>
      <c r="GY96" s="6">
        <f t="shared" si="264"/>
        <v>0</v>
      </c>
      <c r="GZ96" s="6">
        <f t="shared" si="264"/>
        <v>0</v>
      </c>
      <c r="HA96" s="6">
        <f t="shared" si="264"/>
        <v>0</v>
      </c>
      <c r="HC96" s="6">
        <f>SUM(HC85, -HC92,)</f>
        <v>0</v>
      </c>
      <c r="HD96" s="6">
        <f>SUM(HD85, -HD92,)</f>
        <v>0</v>
      </c>
      <c r="HE96" s="6">
        <f t="shared" ref="HE96:HH96" si="265">SUM(HE85, -HE92)</f>
        <v>0</v>
      </c>
      <c r="HF96" s="6">
        <f t="shared" si="265"/>
        <v>0</v>
      </c>
      <c r="HG96" s="6">
        <f t="shared" si="265"/>
        <v>0</v>
      </c>
      <c r="HH96" s="6">
        <f t="shared" si="265"/>
        <v>0</v>
      </c>
      <c r="HI96" s="6">
        <f>SUM(HI85, -HI92,)</f>
        <v>0</v>
      </c>
      <c r="HJ96" s="6">
        <f>SUM(HJ85, -HJ92,)</f>
        <v>0</v>
      </c>
      <c r="HK96" s="6">
        <f t="shared" ref="HK96:HN96" si="266">SUM(HK85, -HK92)</f>
        <v>0</v>
      </c>
      <c r="HL96" s="6">
        <f t="shared" si="266"/>
        <v>0</v>
      </c>
      <c r="HM96" s="6">
        <f t="shared" si="266"/>
        <v>0</v>
      </c>
      <c r="HN96" s="6">
        <f t="shared" si="266"/>
        <v>0</v>
      </c>
      <c r="HO96" s="6">
        <f>SUM(HO85, -HO92,)</f>
        <v>0</v>
      </c>
      <c r="HP96" s="6">
        <f>SUM(HP85, -HP92,)</f>
        <v>0</v>
      </c>
      <c r="HQ96" s="6">
        <f t="shared" ref="HQ96:HT96" si="267">SUM(HQ85, -HQ92)</f>
        <v>0</v>
      </c>
      <c r="HR96" s="6">
        <f t="shared" si="267"/>
        <v>0</v>
      </c>
      <c r="HS96" s="6">
        <f t="shared" si="267"/>
        <v>0</v>
      </c>
      <c r="HT96" s="6">
        <f t="shared" si="267"/>
        <v>0</v>
      </c>
      <c r="HU96" s="6">
        <f>SUM(HU85, -HU92,)</f>
        <v>0</v>
      </c>
      <c r="HV96" s="6">
        <f>SUM(HV85, -HV92,)</f>
        <v>0</v>
      </c>
      <c r="HW96" s="6">
        <f t="shared" ref="HW96:HZ96" si="268">SUM(HW85, -HW92)</f>
        <v>0</v>
      </c>
      <c r="HX96" s="6">
        <f t="shared" si="268"/>
        <v>0</v>
      </c>
      <c r="HY96" s="6">
        <f t="shared" si="268"/>
        <v>0</v>
      </c>
      <c r="HZ96" s="6">
        <f t="shared" si="268"/>
        <v>0</v>
      </c>
      <c r="IA96" s="6">
        <f>SUM(IA85, -IA92,)</f>
        <v>0</v>
      </c>
      <c r="IB96" s="6">
        <f>SUM(IB85, -IB92,)</f>
        <v>0</v>
      </c>
      <c r="IC96" s="6">
        <f t="shared" ref="IC96:IF96" si="269">SUM(IC85, -IC92)</f>
        <v>0</v>
      </c>
      <c r="ID96" s="6">
        <f t="shared" si="269"/>
        <v>0</v>
      </c>
      <c r="IE96" s="6">
        <f t="shared" si="269"/>
        <v>0</v>
      </c>
      <c r="IF96" s="6">
        <f t="shared" si="269"/>
        <v>0</v>
      </c>
      <c r="IG96" s="6">
        <f>SUM(IG85, -IG92,)</f>
        <v>0</v>
      </c>
      <c r="IH96" s="6">
        <f>SUM(IH85, -IH92,)</f>
        <v>0</v>
      </c>
      <c r="II96" s="6">
        <f t="shared" ref="II96:IL96" si="270">SUM(II85, -II92)</f>
        <v>0</v>
      </c>
      <c r="IJ96" s="6">
        <f t="shared" si="270"/>
        <v>0</v>
      </c>
      <c r="IK96" s="6">
        <f t="shared" si="270"/>
        <v>0</v>
      </c>
      <c r="IL96" s="6">
        <f t="shared" si="270"/>
        <v>0</v>
      </c>
      <c r="IM96" s="6">
        <f>SUM(IM85, -IM92,)</f>
        <v>0</v>
      </c>
      <c r="IN96" s="6">
        <f>SUM(IN85, -IN92,)</f>
        <v>0</v>
      </c>
      <c r="IO96" s="6">
        <f t="shared" ref="IO96:IR96" si="271">SUM(IO85, -IO92)</f>
        <v>0</v>
      </c>
      <c r="IP96" s="6">
        <f t="shared" si="271"/>
        <v>0</v>
      </c>
      <c r="IQ96" s="6">
        <f t="shared" si="271"/>
        <v>0</v>
      </c>
      <c r="IR96" s="6">
        <f t="shared" si="271"/>
        <v>0</v>
      </c>
      <c r="IS96" s="6">
        <f>SUM(IS85, -IS92,)</f>
        <v>0</v>
      </c>
      <c r="IT96" s="6">
        <f>SUM(IT85, -IT92,)</f>
        <v>0</v>
      </c>
      <c r="IU96" s="6">
        <f t="shared" ref="IU96:IX96" si="272">SUM(IU85, -IU92)</f>
        <v>0</v>
      </c>
      <c r="IV96" s="6">
        <f t="shared" si="272"/>
        <v>0</v>
      </c>
      <c r="IW96" s="6">
        <f t="shared" si="272"/>
        <v>0</v>
      </c>
      <c r="IX96" s="6">
        <f t="shared" si="272"/>
        <v>0</v>
      </c>
      <c r="IY96" s="6">
        <f>SUM(IY85, -IY92,)</f>
        <v>0</v>
      </c>
      <c r="IZ96" s="6">
        <f>SUM(IZ85, -IZ92,)</f>
        <v>0</v>
      </c>
      <c r="JA96" s="6">
        <f t="shared" ref="JA96:JD96" si="273">SUM(JA85, -JA92)</f>
        <v>0</v>
      </c>
      <c r="JB96" s="6">
        <f t="shared" si="273"/>
        <v>0</v>
      </c>
      <c r="JC96" s="6">
        <f t="shared" si="273"/>
        <v>0</v>
      </c>
      <c r="JD96" s="6">
        <f t="shared" si="273"/>
        <v>0</v>
      </c>
      <c r="JE96" s="6">
        <f>SUM(JE85, -JE92,)</f>
        <v>0</v>
      </c>
      <c r="JF96" s="6">
        <f>SUM(JF85, -JF92,)</f>
        <v>0</v>
      </c>
      <c r="JG96" s="6">
        <f t="shared" ref="JG96:JJ96" si="274">SUM(JG85, -JG92)</f>
        <v>0</v>
      </c>
      <c r="JH96" s="6">
        <f t="shared" si="274"/>
        <v>0</v>
      </c>
      <c r="JI96" s="6">
        <f t="shared" si="274"/>
        <v>0</v>
      </c>
      <c r="JJ96" s="6">
        <f t="shared" si="274"/>
        <v>0</v>
      </c>
      <c r="JK96" s="6">
        <f>SUM(JK85, -JK92,)</f>
        <v>0</v>
      </c>
      <c r="JL96" s="6">
        <f>SUM(JL85, -JL92,)</f>
        <v>0</v>
      </c>
      <c r="JM96" s="6">
        <f t="shared" ref="JM96:JS96" si="275">SUM(JM85, -JM92)</f>
        <v>0</v>
      </c>
      <c r="JN96" s="6">
        <f t="shared" si="275"/>
        <v>0</v>
      </c>
      <c r="JO96" s="6">
        <f t="shared" si="275"/>
        <v>0</v>
      </c>
      <c r="JP96" s="6">
        <f t="shared" si="275"/>
        <v>0</v>
      </c>
      <c r="JQ96" s="6">
        <f t="shared" si="275"/>
        <v>0</v>
      </c>
      <c r="JR96" s="6">
        <f t="shared" si="275"/>
        <v>0</v>
      </c>
      <c r="JS96" s="6">
        <f t="shared" si="275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4" t="s">
        <v>41</v>
      </c>
      <c r="DO97" s="346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19" t="s">
        <v>38</v>
      </c>
      <c r="EO97" s="122" t="s">
        <v>45</v>
      </c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1">
        <f>SUM(DN53, -DN55)</f>
        <v>0.1457</v>
      </c>
      <c r="DO98" s="347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18">
        <f>SUM(EN56, -EN57)</f>
        <v>0.18890000000000001</v>
      </c>
      <c r="EO98" s="208">
        <f>SUM(EO56, -EO57)</f>
        <v>0.18609999999999999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8" t="s">
        <v>39</v>
      </c>
      <c r="DO99" s="346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17" t="s">
        <v>42</v>
      </c>
      <c r="EO99" s="117" t="s">
        <v>49</v>
      </c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6">SUM(BS56, -BS58)</f>
        <v>0.1308</v>
      </c>
      <c r="BT100" s="116">
        <f t="shared" si="276"/>
        <v>0.11999999999999998</v>
      </c>
      <c r="BU100" s="178">
        <f t="shared" si="276"/>
        <v>0.13389999999999999</v>
      </c>
      <c r="BV100" s="148">
        <f t="shared" si="276"/>
        <v>0.14529999999999998</v>
      </c>
      <c r="BW100" s="118">
        <f t="shared" si="276"/>
        <v>0.15360000000000001</v>
      </c>
      <c r="BX100" s="178">
        <f t="shared" si="276"/>
        <v>0.15440000000000001</v>
      </c>
      <c r="BY100" s="225">
        <f t="shared" si="276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6">
        <f>SUM(DN55, -DN57)</f>
        <v>0.1447</v>
      </c>
      <c r="DO100" s="347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20">
        <f>SUM(EN52, -EN56)</f>
        <v>0.16400000000000001</v>
      </c>
      <c r="EO100" s="120">
        <f>SUM(EO52, -EO56)</f>
        <v>0.16200000000000001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30" t="s">
        <v>65</v>
      </c>
      <c r="DO101" s="346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17" t="s">
        <v>49</v>
      </c>
      <c r="EO101" s="117" t="s">
        <v>42</v>
      </c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7">SUM(BL57, -BL58)</f>
        <v>0.11630000000000001</v>
      </c>
      <c r="BM102" s="116">
        <f t="shared" si="277"/>
        <v>0.11269999999999999</v>
      </c>
      <c r="BN102" s="176">
        <f t="shared" si="277"/>
        <v>0.11739999999999999</v>
      </c>
      <c r="BO102" s="118">
        <f t="shared" si="277"/>
        <v>0.1109</v>
      </c>
      <c r="BP102" s="118">
        <f t="shared" si="277"/>
        <v>0.11410000000000001</v>
      </c>
      <c r="BQ102" s="118">
        <f t="shared" si="277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1">
        <f>SUM(DN51, -DN54)</f>
        <v>0.13440000000000002</v>
      </c>
      <c r="DO102" s="347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8">SUM(EC91, -EC98)</f>
        <v>0</v>
      </c>
      <c r="ED102" s="6">
        <f t="shared" si="278"/>
        <v>0</v>
      </c>
      <c r="EE102" s="6">
        <f t="shared" si="278"/>
        <v>0</v>
      </c>
      <c r="EF102" s="6">
        <f t="shared" si="278"/>
        <v>0</v>
      </c>
      <c r="EG102" s="6">
        <f t="shared" si="278"/>
        <v>0</v>
      </c>
      <c r="EH102" s="6">
        <f t="shared" si="278"/>
        <v>0</v>
      </c>
      <c r="EI102" s="6">
        <f t="shared" si="278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20">
        <f>SUM(EN52, -EN55)</f>
        <v>0.16020000000000001</v>
      </c>
      <c r="EO102" s="120">
        <f>SUM(EO52, -EO55)</f>
        <v>0.14990000000000001</v>
      </c>
      <c r="EP102" s="6">
        <f t="shared" ref="EM102:EP102" si="279">SUM(EP91, -EP98)</f>
        <v>0</v>
      </c>
      <c r="EQ102" s="6">
        <f>SUM(EQ91, -EQ98,)</f>
        <v>0</v>
      </c>
      <c r="ER102" s="6">
        <f>SUM(ER91, -ER98,)</f>
        <v>0</v>
      </c>
      <c r="ES102" s="6">
        <f t="shared" ref="ES102:EV102" si="280">SUM(ES91, -ES98)</f>
        <v>0</v>
      </c>
      <c r="ET102" s="6">
        <f t="shared" si="280"/>
        <v>0</v>
      </c>
      <c r="EU102" s="6">
        <f t="shared" si="280"/>
        <v>0</v>
      </c>
      <c r="EV102" s="6">
        <f t="shared" si="280"/>
        <v>0</v>
      </c>
      <c r="EW102" s="6">
        <f>SUM(EW91, -EW98,)</f>
        <v>0</v>
      </c>
      <c r="EX102" s="6">
        <f>SUM(EX91, -EX98,)</f>
        <v>0</v>
      </c>
      <c r="EY102" s="6">
        <f t="shared" ref="EY102:FB102" si="281">SUM(EY91, -EY98)</f>
        <v>0</v>
      </c>
      <c r="EZ102" s="6">
        <f t="shared" si="281"/>
        <v>0</v>
      </c>
      <c r="FA102" s="6">
        <f t="shared" si="281"/>
        <v>0</v>
      </c>
      <c r="FB102" s="6">
        <f t="shared" si="281"/>
        <v>0</v>
      </c>
      <c r="FC102" s="6">
        <f>SUM(FC91, -FC98,)</f>
        <v>0</v>
      </c>
      <c r="FD102" s="6">
        <f>SUM(FD91, -FD98,)</f>
        <v>0</v>
      </c>
      <c r="FE102" s="6">
        <f t="shared" ref="FE102:FH102" si="282">SUM(FE91, -FE98)</f>
        <v>0</v>
      </c>
      <c r="FF102" s="6">
        <f t="shared" si="282"/>
        <v>0</v>
      </c>
      <c r="FG102" s="6">
        <f t="shared" si="282"/>
        <v>0</v>
      </c>
      <c r="FH102" s="6">
        <f t="shared" si="282"/>
        <v>0</v>
      </c>
      <c r="FI102" s="6">
        <f>SUM(FI91, -FI98,)</f>
        <v>0</v>
      </c>
      <c r="FJ102" s="6">
        <f>SUM(FJ91, -FJ98,)</f>
        <v>0</v>
      </c>
      <c r="FK102" s="6">
        <f t="shared" ref="FK102:FN102" si="283">SUM(FK91, -FK98)</f>
        <v>0</v>
      </c>
      <c r="FL102" s="6">
        <f t="shared" si="283"/>
        <v>0</v>
      </c>
      <c r="FM102" s="6">
        <f t="shared" si="283"/>
        <v>0</v>
      </c>
      <c r="FN102" s="6">
        <f t="shared" si="283"/>
        <v>0</v>
      </c>
      <c r="FO102" s="6">
        <f>SUM(FO91, -FO98,)</f>
        <v>0</v>
      </c>
      <c r="FP102" s="6">
        <f>SUM(FP91, -FP98,)</f>
        <v>0</v>
      </c>
      <c r="FQ102" s="6">
        <f t="shared" ref="FQ102:FT102" si="284">SUM(FQ91, -FQ98)</f>
        <v>0</v>
      </c>
      <c r="FR102" s="6">
        <f t="shared" si="284"/>
        <v>0</v>
      </c>
      <c r="FS102" s="6">
        <f t="shared" si="284"/>
        <v>0</v>
      </c>
      <c r="FT102" s="6">
        <f t="shared" si="284"/>
        <v>0</v>
      </c>
      <c r="FU102" s="6">
        <f>SUM(FU91, -FU98,)</f>
        <v>0</v>
      </c>
      <c r="FV102" s="6">
        <f>SUM(FV91, -FV98,)</f>
        <v>0</v>
      </c>
      <c r="FW102" s="6">
        <f t="shared" ref="FW102:FZ102" si="285">SUM(FW91, -FW98)</f>
        <v>0</v>
      </c>
      <c r="FX102" s="6">
        <f t="shared" si="285"/>
        <v>0</v>
      </c>
      <c r="FY102" s="6">
        <f t="shared" si="285"/>
        <v>0</v>
      </c>
      <c r="FZ102" s="6">
        <f t="shared" si="285"/>
        <v>0</v>
      </c>
      <c r="GA102" s="6">
        <f>SUM(GA91, -GA98,)</f>
        <v>0</v>
      </c>
      <c r="GB102" s="6">
        <f>SUM(GB91, -GB98,)</f>
        <v>0</v>
      </c>
      <c r="GC102" s="6">
        <f t="shared" ref="GC102:GF102" si="286">SUM(GC91, -GC98)</f>
        <v>0</v>
      </c>
      <c r="GD102" s="6">
        <f t="shared" si="286"/>
        <v>0</v>
      </c>
      <c r="GE102" s="6">
        <f t="shared" si="286"/>
        <v>0</v>
      </c>
      <c r="GF102" s="6">
        <f t="shared" si="286"/>
        <v>0</v>
      </c>
      <c r="GG102" s="6">
        <f>SUM(GG91, -GG98,)</f>
        <v>0</v>
      </c>
      <c r="GH102" s="6">
        <f>SUM(GH91, -GH98,)</f>
        <v>0</v>
      </c>
      <c r="GI102" s="6">
        <f t="shared" ref="GI102:GL102" si="287">SUM(GI91, -GI98)</f>
        <v>0</v>
      </c>
      <c r="GJ102" s="6">
        <f t="shared" si="287"/>
        <v>0</v>
      </c>
      <c r="GK102" s="6">
        <f t="shared" si="287"/>
        <v>0</v>
      </c>
      <c r="GL102" s="6">
        <f t="shared" si="287"/>
        <v>0</v>
      </c>
      <c r="GM102" s="6">
        <f>SUM(GM91, -GM98,)</f>
        <v>0</v>
      </c>
      <c r="GN102" s="6">
        <f>SUM(GN91, -GN98,)</f>
        <v>0</v>
      </c>
      <c r="GO102" s="6">
        <f t="shared" ref="GO102:GR102" si="288">SUM(GO91, -GO98)</f>
        <v>0</v>
      </c>
      <c r="GP102" s="6">
        <f t="shared" si="288"/>
        <v>0</v>
      </c>
      <c r="GQ102" s="6">
        <f t="shared" si="288"/>
        <v>0</v>
      </c>
      <c r="GR102" s="6">
        <f t="shared" si="288"/>
        <v>0</v>
      </c>
      <c r="GS102" s="6">
        <f>SUM(GS91, -GS98,)</f>
        <v>0</v>
      </c>
      <c r="GT102" s="6">
        <f>SUM(GT91, -GT98,)</f>
        <v>0</v>
      </c>
      <c r="GU102" s="6">
        <f t="shared" ref="GU102:HA102" si="289">SUM(GU91, -GU98)</f>
        <v>0</v>
      </c>
      <c r="GV102" s="6">
        <f t="shared" si="289"/>
        <v>0</v>
      </c>
      <c r="GW102" s="6">
        <f t="shared" si="289"/>
        <v>0</v>
      </c>
      <c r="GX102" s="6">
        <f t="shared" si="289"/>
        <v>0</v>
      </c>
      <c r="GY102" s="6">
        <f t="shared" si="289"/>
        <v>0</v>
      </c>
      <c r="GZ102" s="6">
        <f t="shared" si="289"/>
        <v>0</v>
      </c>
      <c r="HA102" s="6">
        <f t="shared" si="289"/>
        <v>0</v>
      </c>
      <c r="HC102" s="6">
        <f>SUM(HC91, -HC98,)</f>
        <v>0</v>
      </c>
      <c r="HD102" s="6">
        <f>SUM(HD91, -HD98,)</f>
        <v>0</v>
      </c>
      <c r="HE102" s="6">
        <f t="shared" ref="HE102:HH102" si="290">SUM(HE91, -HE98)</f>
        <v>0</v>
      </c>
      <c r="HF102" s="6">
        <f t="shared" si="290"/>
        <v>0</v>
      </c>
      <c r="HG102" s="6">
        <f t="shared" si="290"/>
        <v>0</v>
      </c>
      <c r="HH102" s="6">
        <f t="shared" si="290"/>
        <v>0</v>
      </c>
      <c r="HI102" s="6">
        <f>SUM(HI91, -HI98,)</f>
        <v>0</v>
      </c>
      <c r="HJ102" s="6">
        <f>SUM(HJ91, -HJ98,)</f>
        <v>0</v>
      </c>
      <c r="HK102" s="6">
        <f t="shared" ref="HK102:HN102" si="291">SUM(HK91, -HK98)</f>
        <v>0</v>
      </c>
      <c r="HL102" s="6">
        <f t="shared" si="291"/>
        <v>0</v>
      </c>
      <c r="HM102" s="6">
        <f t="shared" si="291"/>
        <v>0</v>
      </c>
      <c r="HN102" s="6">
        <f t="shared" si="291"/>
        <v>0</v>
      </c>
      <c r="HO102" s="6">
        <f>SUM(HO91, -HO98,)</f>
        <v>0</v>
      </c>
      <c r="HP102" s="6">
        <f>SUM(HP91, -HP98,)</f>
        <v>0</v>
      </c>
      <c r="HQ102" s="6">
        <f t="shared" ref="HQ102:HT102" si="292">SUM(HQ91, -HQ98)</f>
        <v>0</v>
      </c>
      <c r="HR102" s="6">
        <f t="shared" si="292"/>
        <v>0</v>
      </c>
      <c r="HS102" s="6">
        <f t="shared" si="292"/>
        <v>0</v>
      </c>
      <c r="HT102" s="6">
        <f t="shared" si="292"/>
        <v>0</v>
      </c>
      <c r="HU102" s="6">
        <f>SUM(HU91, -HU98,)</f>
        <v>0</v>
      </c>
      <c r="HV102" s="6">
        <f>SUM(HV91, -HV98,)</f>
        <v>0</v>
      </c>
      <c r="HW102" s="6">
        <f t="shared" ref="HW102:HZ102" si="293">SUM(HW91, -HW98)</f>
        <v>0</v>
      </c>
      <c r="HX102" s="6">
        <f t="shared" si="293"/>
        <v>0</v>
      </c>
      <c r="HY102" s="6">
        <f t="shared" si="293"/>
        <v>0</v>
      </c>
      <c r="HZ102" s="6">
        <f t="shared" si="293"/>
        <v>0</v>
      </c>
      <c r="IA102" s="6">
        <f>SUM(IA91, -IA98,)</f>
        <v>0</v>
      </c>
      <c r="IB102" s="6">
        <f>SUM(IB91, -IB98,)</f>
        <v>0</v>
      </c>
      <c r="IC102" s="6">
        <f t="shared" ref="IC102:IF102" si="294">SUM(IC91, -IC98)</f>
        <v>0</v>
      </c>
      <c r="ID102" s="6">
        <f t="shared" si="294"/>
        <v>0</v>
      </c>
      <c r="IE102" s="6">
        <f t="shared" si="294"/>
        <v>0</v>
      </c>
      <c r="IF102" s="6">
        <f t="shared" si="294"/>
        <v>0</v>
      </c>
      <c r="IG102" s="6">
        <f>SUM(IG91, -IG98,)</f>
        <v>0</v>
      </c>
      <c r="IH102" s="6">
        <f>SUM(IH91, -IH98,)</f>
        <v>0</v>
      </c>
      <c r="II102" s="6">
        <f t="shared" ref="II102:IL102" si="295">SUM(II91, -II98)</f>
        <v>0</v>
      </c>
      <c r="IJ102" s="6">
        <f t="shared" si="295"/>
        <v>0</v>
      </c>
      <c r="IK102" s="6">
        <f t="shared" si="295"/>
        <v>0</v>
      </c>
      <c r="IL102" s="6">
        <f t="shared" si="295"/>
        <v>0</v>
      </c>
      <c r="IM102" s="6">
        <f>SUM(IM91, -IM98,)</f>
        <v>0</v>
      </c>
      <c r="IN102" s="6">
        <f>SUM(IN91, -IN98,)</f>
        <v>0</v>
      </c>
      <c r="IO102" s="6">
        <f t="shared" ref="IO102:IR102" si="296">SUM(IO91, -IO98)</f>
        <v>0</v>
      </c>
      <c r="IP102" s="6">
        <f t="shared" si="296"/>
        <v>0</v>
      </c>
      <c r="IQ102" s="6">
        <f t="shared" si="296"/>
        <v>0</v>
      </c>
      <c r="IR102" s="6">
        <f t="shared" si="296"/>
        <v>0</v>
      </c>
      <c r="IS102" s="6">
        <f>SUM(IS91, -IS98,)</f>
        <v>0</v>
      </c>
      <c r="IT102" s="6">
        <f>SUM(IT91, -IT98,)</f>
        <v>0</v>
      </c>
      <c r="IU102" s="6">
        <f t="shared" ref="IU102:IX102" si="297">SUM(IU91, -IU98)</f>
        <v>0</v>
      </c>
      <c r="IV102" s="6">
        <f t="shared" si="297"/>
        <v>0</v>
      </c>
      <c r="IW102" s="6">
        <f t="shared" si="297"/>
        <v>0</v>
      </c>
      <c r="IX102" s="6">
        <f t="shared" si="297"/>
        <v>0</v>
      </c>
      <c r="IY102" s="6">
        <f>SUM(IY91, -IY98,)</f>
        <v>0</v>
      </c>
      <c r="IZ102" s="6">
        <f>SUM(IZ91, -IZ98,)</f>
        <v>0</v>
      </c>
      <c r="JA102" s="6">
        <f t="shared" ref="JA102:JD102" si="298">SUM(JA91, -JA98)</f>
        <v>0</v>
      </c>
      <c r="JB102" s="6">
        <f t="shared" si="298"/>
        <v>0</v>
      </c>
      <c r="JC102" s="6">
        <f t="shared" si="298"/>
        <v>0</v>
      </c>
      <c r="JD102" s="6">
        <f t="shared" si="298"/>
        <v>0</v>
      </c>
      <c r="JE102" s="6">
        <f>SUM(JE91, -JE98,)</f>
        <v>0</v>
      </c>
      <c r="JF102" s="6">
        <f>SUM(JF91, -JF98,)</f>
        <v>0</v>
      </c>
      <c r="JG102" s="6">
        <f t="shared" ref="JG102:JJ102" si="299">SUM(JG91, -JG98)</f>
        <v>0</v>
      </c>
      <c r="JH102" s="6">
        <f t="shared" si="299"/>
        <v>0</v>
      </c>
      <c r="JI102" s="6">
        <f t="shared" si="299"/>
        <v>0</v>
      </c>
      <c r="JJ102" s="6">
        <f t="shared" si="299"/>
        <v>0</v>
      </c>
      <c r="JK102" s="6">
        <f>SUM(JK91, -JK98,)</f>
        <v>0</v>
      </c>
      <c r="JL102" s="6">
        <f>SUM(JL91, -JL98,)</f>
        <v>0</v>
      </c>
      <c r="JM102" s="6">
        <f t="shared" ref="JM102:JS102" si="300">SUM(JM91, -JM98)</f>
        <v>0</v>
      </c>
      <c r="JN102" s="6">
        <f t="shared" si="300"/>
        <v>0</v>
      </c>
      <c r="JO102" s="6">
        <f t="shared" si="300"/>
        <v>0</v>
      </c>
      <c r="JP102" s="6">
        <f t="shared" si="300"/>
        <v>0</v>
      </c>
      <c r="JQ102" s="6">
        <f t="shared" si="300"/>
        <v>0</v>
      </c>
      <c r="JR102" s="6">
        <f t="shared" si="300"/>
        <v>0</v>
      </c>
      <c r="JS102" s="6">
        <f t="shared" si="300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5" t="s">
        <v>40</v>
      </c>
      <c r="DO103" s="346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168" t="s">
        <v>41</v>
      </c>
      <c r="EO103" s="168" t="s">
        <v>48</v>
      </c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301">SUM(BE56, -BE58)</f>
        <v>0.1037</v>
      </c>
      <c r="BF104" s="166">
        <f t="shared" si="301"/>
        <v>0.1012</v>
      </c>
      <c r="BG104" s="208">
        <f t="shared" si="301"/>
        <v>0.10639999999999999</v>
      </c>
      <c r="BH104" s="178">
        <f t="shared" si="301"/>
        <v>0.1026</v>
      </c>
      <c r="BI104" s="148">
        <f t="shared" si="301"/>
        <v>0.10390000000000001</v>
      </c>
      <c r="BJ104" s="118">
        <f t="shared" si="301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1">
        <f>SUM(DN54, -DN55)</f>
        <v>0.1225</v>
      </c>
      <c r="DO104" s="347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20">
        <f>SUM(EN53, -EN56)</f>
        <v>0.1134</v>
      </c>
      <c r="EO104" s="120">
        <f>SUM(EO53, -EO56)</f>
        <v>0.11899999999999999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40" t="s">
        <v>46</v>
      </c>
      <c r="DO105" s="346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168" t="s">
        <v>48</v>
      </c>
      <c r="EO105" s="168" t="s">
        <v>41</v>
      </c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1">
        <f>SUM(DN56, -DN57)</f>
        <v>0.11690000000000002</v>
      </c>
      <c r="DO106" s="347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20">
        <f>SUM(EN53, -EN55)</f>
        <v>0.1096</v>
      </c>
      <c r="EO106" s="120">
        <f>SUM(EO53, -EO55)</f>
        <v>0.1069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2" t="s">
        <v>53</v>
      </c>
      <c r="DO107" s="346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23" t="s">
        <v>40</v>
      </c>
      <c r="EO107" s="123" t="s">
        <v>47</v>
      </c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7">
        <f>SUM(DN52, -DN54)</f>
        <v>0.1143</v>
      </c>
      <c r="DO108" s="347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02">SUM(EC97, -EC104)</f>
        <v>0</v>
      </c>
      <c r="ED108" s="6">
        <f t="shared" si="302"/>
        <v>0</v>
      </c>
      <c r="EE108" s="6">
        <f t="shared" si="302"/>
        <v>0</v>
      </c>
      <c r="EF108" s="6">
        <f t="shared" si="302"/>
        <v>0</v>
      </c>
      <c r="EG108" s="6">
        <f t="shared" si="302"/>
        <v>0</v>
      </c>
      <c r="EH108" s="6">
        <f t="shared" si="302"/>
        <v>0</v>
      </c>
      <c r="EI108" s="6">
        <f t="shared" si="302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20">
        <f>SUM(EN54, -EN56)</f>
        <v>8.9099999999999999E-2</v>
      </c>
      <c r="EO108" s="120">
        <f>SUM(EO54, -EO56)</f>
        <v>0.1048</v>
      </c>
      <c r="EP108" s="6">
        <f t="shared" ref="EM108:EP108" si="303">SUM(EP97, -EP104)</f>
        <v>0</v>
      </c>
      <c r="EQ108" s="6">
        <f>SUM(EQ97, -EQ104,)</f>
        <v>0</v>
      </c>
      <c r="ER108" s="6">
        <f>SUM(ER97, -ER104,)</f>
        <v>0</v>
      </c>
      <c r="ES108" s="6">
        <f t="shared" ref="ES108:EV108" si="304">SUM(ES97, -ES104)</f>
        <v>0</v>
      </c>
      <c r="ET108" s="6">
        <f t="shared" si="304"/>
        <v>0</v>
      </c>
      <c r="EU108" s="6">
        <f t="shared" si="304"/>
        <v>0</v>
      </c>
      <c r="EV108" s="6">
        <f t="shared" si="304"/>
        <v>0</v>
      </c>
      <c r="EW108" s="6">
        <f>SUM(EW97, -EW104,)</f>
        <v>0</v>
      </c>
      <c r="EX108" s="6">
        <f>SUM(EX97, -EX104,)</f>
        <v>0</v>
      </c>
      <c r="EY108" s="6">
        <f t="shared" ref="EY108:FB108" si="305">SUM(EY97, -EY104)</f>
        <v>0</v>
      </c>
      <c r="EZ108" s="6">
        <f t="shared" si="305"/>
        <v>0</v>
      </c>
      <c r="FA108" s="6">
        <f t="shared" si="305"/>
        <v>0</v>
      </c>
      <c r="FB108" s="6">
        <f t="shared" si="305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6">SUM(FE97, -FE104)</f>
        <v>0</v>
      </c>
      <c r="FF108" s="6">
        <f t="shared" si="306"/>
        <v>0</v>
      </c>
      <c r="FG108" s="6">
        <f t="shared" si="306"/>
        <v>0</v>
      </c>
      <c r="FH108" s="6">
        <f t="shared" si="306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7">SUM(FK97, -FK104)</f>
        <v>0</v>
      </c>
      <c r="FL108" s="6">
        <f t="shared" si="307"/>
        <v>0</v>
      </c>
      <c r="FM108" s="6">
        <f t="shared" si="307"/>
        <v>0</v>
      </c>
      <c r="FN108" s="6">
        <f t="shared" si="307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8">SUM(FQ97, -FQ104)</f>
        <v>0</v>
      </c>
      <c r="FR108" s="6">
        <f t="shared" si="308"/>
        <v>0</v>
      </c>
      <c r="FS108" s="6">
        <f t="shared" si="308"/>
        <v>0</v>
      </c>
      <c r="FT108" s="6">
        <f t="shared" si="308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9">SUM(FW97, -FW104)</f>
        <v>0</v>
      </c>
      <c r="FX108" s="6">
        <f t="shared" si="309"/>
        <v>0</v>
      </c>
      <c r="FY108" s="6">
        <f t="shared" si="309"/>
        <v>0</v>
      </c>
      <c r="FZ108" s="6">
        <f t="shared" si="309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0">SUM(GC97, -GC104)</f>
        <v>0</v>
      </c>
      <c r="GD108" s="6">
        <f t="shared" si="310"/>
        <v>0</v>
      </c>
      <c r="GE108" s="6">
        <f t="shared" si="310"/>
        <v>0</v>
      </c>
      <c r="GF108" s="6">
        <f t="shared" si="310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1">SUM(GI97, -GI104)</f>
        <v>0</v>
      </c>
      <c r="GJ108" s="6">
        <f t="shared" si="311"/>
        <v>0</v>
      </c>
      <c r="GK108" s="6">
        <f t="shared" si="311"/>
        <v>0</v>
      </c>
      <c r="GL108" s="6">
        <f t="shared" si="311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2">SUM(GO97, -GO104)</f>
        <v>0</v>
      </c>
      <c r="GP108" s="6">
        <f t="shared" si="312"/>
        <v>0</v>
      </c>
      <c r="GQ108" s="6">
        <f t="shared" si="312"/>
        <v>0</v>
      </c>
      <c r="GR108" s="6">
        <f t="shared" si="312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3">SUM(GU97, -GU104)</f>
        <v>0</v>
      </c>
      <c r="GV108" s="6">
        <f t="shared" si="313"/>
        <v>0</v>
      </c>
      <c r="GW108" s="6">
        <f t="shared" si="313"/>
        <v>0</v>
      </c>
      <c r="GX108" s="6">
        <f t="shared" si="313"/>
        <v>0</v>
      </c>
      <c r="GY108" s="6">
        <f t="shared" si="313"/>
        <v>0</v>
      </c>
      <c r="GZ108" s="6">
        <f t="shared" si="313"/>
        <v>0</v>
      </c>
      <c r="HA108" s="6">
        <f t="shared" si="313"/>
        <v>0</v>
      </c>
      <c r="HC108" s="6">
        <f>SUM(HC97, -HC104,)</f>
        <v>0</v>
      </c>
      <c r="HD108" s="6">
        <f>SUM(HD97, -HD104,)</f>
        <v>0</v>
      </c>
      <c r="HE108" s="6">
        <f t="shared" ref="HE108:HH108" si="314">SUM(HE97, -HE104)</f>
        <v>0</v>
      </c>
      <c r="HF108" s="6">
        <f t="shared" si="314"/>
        <v>0</v>
      </c>
      <c r="HG108" s="6">
        <f t="shared" si="314"/>
        <v>0</v>
      </c>
      <c r="HH108" s="6">
        <f t="shared" si="314"/>
        <v>0</v>
      </c>
      <c r="HI108" s="6">
        <f>SUM(HI97, -HI104,)</f>
        <v>0</v>
      </c>
      <c r="HJ108" s="6">
        <f>SUM(HJ97, -HJ104,)</f>
        <v>0</v>
      </c>
      <c r="HK108" s="6">
        <f t="shared" ref="HK108:HN108" si="315">SUM(HK97, -HK104)</f>
        <v>0</v>
      </c>
      <c r="HL108" s="6">
        <f t="shared" si="315"/>
        <v>0</v>
      </c>
      <c r="HM108" s="6">
        <f t="shared" si="315"/>
        <v>0</v>
      </c>
      <c r="HN108" s="6">
        <f t="shared" si="315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6">SUM(HQ97, -HQ104)</f>
        <v>0</v>
      </c>
      <c r="HR108" s="6">
        <f t="shared" si="316"/>
        <v>0</v>
      </c>
      <c r="HS108" s="6">
        <f t="shared" si="316"/>
        <v>0</v>
      </c>
      <c r="HT108" s="6">
        <f t="shared" si="316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7">SUM(HW97, -HW104)</f>
        <v>0</v>
      </c>
      <c r="HX108" s="6">
        <f t="shared" si="317"/>
        <v>0</v>
      </c>
      <c r="HY108" s="6">
        <f t="shared" si="317"/>
        <v>0</v>
      </c>
      <c r="HZ108" s="6">
        <f t="shared" si="317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8">SUM(IC97, -IC104)</f>
        <v>0</v>
      </c>
      <c r="ID108" s="6">
        <f t="shared" si="318"/>
        <v>0</v>
      </c>
      <c r="IE108" s="6">
        <f t="shared" si="318"/>
        <v>0</v>
      </c>
      <c r="IF108" s="6">
        <f t="shared" si="318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9">SUM(II97, -II104)</f>
        <v>0</v>
      </c>
      <c r="IJ108" s="6">
        <f t="shared" si="319"/>
        <v>0</v>
      </c>
      <c r="IK108" s="6">
        <f t="shared" si="319"/>
        <v>0</v>
      </c>
      <c r="IL108" s="6">
        <f t="shared" si="319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0">SUM(IO97, -IO104)</f>
        <v>0</v>
      </c>
      <c r="IP108" s="6">
        <f t="shared" si="320"/>
        <v>0</v>
      </c>
      <c r="IQ108" s="6">
        <f t="shared" si="320"/>
        <v>0</v>
      </c>
      <c r="IR108" s="6">
        <f t="shared" si="320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1">SUM(IU97, -IU104)</f>
        <v>0</v>
      </c>
      <c r="IV108" s="6">
        <f t="shared" si="321"/>
        <v>0</v>
      </c>
      <c r="IW108" s="6">
        <f t="shared" si="321"/>
        <v>0</v>
      </c>
      <c r="IX108" s="6">
        <f t="shared" si="321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2">SUM(JA97, -JA104)</f>
        <v>0</v>
      </c>
      <c r="JB108" s="6">
        <f t="shared" si="322"/>
        <v>0</v>
      </c>
      <c r="JC108" s="6">
        <f t="shared" si="322"/>
        <v>0</v>
      </c>
      <c r="JD108" s="6">
        <f t="shared" si="322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3">SUM(JG97, -JG104)</f>
        <v>0</v>
      </c>
      <c r="JH108" s="6">
        <f t="shared" si="323"/>
        <v>0</v>
      </c>
      <c r="JI108" s="6">
        <f t="shared" si="323"/>
        <v>0</v>
      </c>
      <c r="JJ108" s="6">
        <f t="shared" si="323"/>
        <v>0</v>
      </c>
      <c r="JK108" s="6">
        <f>SUM(JK97, -JK104,)</f>
        <v>0</v>
      </c>
      <c r="JL108" s="6">
        <f>SUM(JL97, -JL104,)</f>
        <v>0</v>
      </c>
      <c r="JM108" s="6">
        <f t="shared" ref="JM108:JS108" si="324">SUM(JM97, -JM104)</f>
        <v>0</v>
      </c>
      <c r="JN108" s="6">
        <f t="shared" si="324"/>
        <v>0</v>
      </c>
      <c r="JO108" s="6">
        <f t="shared" si="324"/>
        <v>0</v>
      </c>
      <c r="JP108" s="6">
        <f t="shared" si="324"/>
        <v>0</v>
      </c>
      <c r="JQ108" s="6">
        <f t="shared" si="324"/>
        <v>0</v>
      </c>
      <c r="JR108" s="6">
        <f t="shared" si="324"/>
        <v>0</v>
      </c>
      <c r="JS108" s="6">
        <f t="shared" si="324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30" t="s">
        <v>68</v>
      </c>
      <c r="DO109" s="346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23" t="s">
        <v>47</v>
      </c>
      <c r="EO109" s="123" t="s">
        <v>40</v>
      </c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6">
        <f>SUM(DN51, -DN53)</f>
        <v>0.11120000000000001</v>
      </c>
      <c r="DO110" s="347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20">
        <f>SUM(EN54, -EN55)</f>
        <v>8.5300000000000001E-2</v>
      </c>
      <c r="EO110" s="120">
        <f>SUM(EO54, -EO55)</f>
        <v>9.2700000000000005E-2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2" t="s">
        <v>54</v>
      </c>
      <c r="DO111" s="346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17" t="s">
        <v>65</v>
      </c>
      <c r="EO111" s="117" t="s">
        <v>65</v>
      </c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1">
        <f>SUM(DN52, -DN53)</f>
        <v>9.11E-2</v>
      </c>
      <c r="DO112" s="347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20">
        <f>SUM(EN52, -EN54)</f>
        <v>7.4900000000000022E-2</v>
      </c>
      <c r="EO112" s="120">
        <f>SUM(EO52, -EO54)</f>
        <v>5.7200000000000001E-2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3" t="s">
        <v>57</v>
      </c>
      <c r="DO113" s="346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21" t="s">
        <v>57</v>
      </c>
      <c r="EO113" s="121" t="s">
        <v>57</v>
      </c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25">SUM(BE55, -BE57)</f>
        <v>4.1400000000000006E-2</v>
      </c>
      <c r="BF114" s="144">
        <f t="shared" si="325"/>
        <v>3.209999999999999E-2</v>
      </c>
      <c r="BG114" s="116">
        <f t="shared" si="325"/>
        <v>3.8699999999999998E-2</v>
      </c>
      <c r="BH114" s="273">
        <f t="shared" si="325"/>
        <v>3.3799999999999997E-2</v>
      </c>
      <c r="BI114" s="246">
        <f t="shared" si="325"/>
        <v>3.5799999999999998E-2</v>
      </c>
      <c r="BJ114" s="247">
        <f t="shared" si="325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6">
        <f>SUM(DN57, -DN58)</f>
        <v>4.469999999999999E-2</v>
      </c>
      <c r="DO114" s="347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16">
        <f>SUM(EN57, -EN58)</f>
        <v>6.0999999999999971E-2</v>
      </c>
      <c r="EO114" s="116">
        <f>SUM(EO57, -EO58)</f>
        <v>4.9200000000000021E-2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8" t="s">
        <v>36</v>
      </c>
      <c r="DO115" s="346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17" t="s">
        <v>68</v>
      </c>
      <c r="EO115" s="117" t="s">
        <v>68</v>
      </c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6">
        <f>SUM(DN55, -DN56)</f>
        <v>2.7799999999999991E-2</v>
      </c>
      <c r="DO116" s="347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6">SUM(EC105, -EC112)</f>
        <v>0</v>
      </c>
      <c r="ED116" s="6">
        <f t="shared" si="326"/>
        <v>0</v>
      </c>
      <c r="EE116" s="6">
        <f t="shared" si="326"/>
        <v>0</v>
      </c>
      <c r="EF116" s="6">
        <f t="shared" si="326"/>
        <v>0</v>
      </c>
      <c r="EG116" s="6">
        <f t="shared" si="326"/>
        <v>0</v>
      </c>
      <c r="EH116" s="6">
        <f t="shared" si="326"/>
        <v>0</v>
      </c>
      <c r="EI116" s="6">
        <f t="shared" si="326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16">
        <f>SUM(EN52, -EN53)</f>
        <v>5.0600000000000006E-2</v>
      </c>
      <c r="EO116" s="116">
        <f>SUM(EO52, -EO53)</f>
        <v>4.300000000000001E-2</v>
      </c>
      <c r="EP116" s="6">
        <f t="shared" ref="EM116:EP116" si="327">SUM(EP105, -EP112)</f>
        <v>0</v>
      </c>
      <c r="EQ116" s="6">
        <f>SUM(EQ105, -EQ112,)</f>
        <v>0</v>
      </c>
      <c r="ER116" s="6">
        <f>SUM(ER105, -ER112,)</f>
        <v>0</v>
      </c>
      <c r="ES116" s="6">
        <f t="shared" ref="ES116:EV116" si="328">SUM(ES105, -ES112)</f>
        <v>0</v>
      </c>
      <c r="ET116" s="6">
        <f t="shared" si="328"/>
        <v>0</v>
      </c>
      <c r="EU116" s="6">
        <f t="shared" si="328"/>
        <v>0</v>
      </c>
      <c r="EV116" s="6">
        <f t="shared" si="328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9">SUM(EY105, -EY112)</f>
        <v>0</v>
      </c>
      <c r="EZ116" s="6">
        <f t="shared" si="329"/>
        <v>0</v>
      </c>
      <c r="FA116" s="6">
        <f t="shared" si="329"/>
        <v>0</v>
      </c>
      <c r="FB116" s="6">
        <f t="shared" si="329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0">SUM(FE105, -FE112)</f>
        <v>0</v>
      </c>
      <c r="FF116" s="6">
        <f t="shared" si="330"/>
        <v>0</v>
      </c>
      <c r="FG116" s="6">
        <f t="shared" si="330"/>
        <v>0</v>
      </c>
      <c r="FH116" s="6">
        <f t="shared" si="330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1">SUM(FK105, -FK112)</f>
        <v>0</v>
      </c>
      <c r="FL116" s="6">
        <f t="shared" si="331"/>
        <v>0</v>
      </c>
      <c r="FM116" s="6">
        <f t="shared" si="331"/>
        <v>0</v>
      </c>
      <c r="FN116" s="6">
        <f t="shared" si="331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2">SUM(FQ105, -FQ112)</f>
        <v>0</v>
      </c>
      <c r="FR116" s="6">
        <f t="shared" si="332"/>
        <v>0</v>
      </c>
      <c r="FS116" s="6">
        <f t="shared" si="332"/>
        <v>0</v>
      </c>
      <c r="FT116" s="6">
        <f t="shared" si="332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33">SUM(FW105, -FW112)</f>
        <v>0</v>
      </c>
      <c r="FX116" s="6">
        <f t="shared" si="333"/>
        <v>0</v>
      </c>
      <c r="FY116" s="6">
        <f t="shared" si="333"/>
        <v>0</v>
      </c>
      <c r="FZ116" s="6">
        <f t="shared" si="333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34">SUM(GC105, -GC112)</f>
        <v>0</v>
      </c>
      <c r="GD116" s="6">
        <f t="shared" si="334"/>
        <v>0</v>
      </c>
      <c r="GE116" s="6">
        <f t="shared" si="334"/>
        <v>0</v>
      </c>
      <c r="GF116" s="6">
        <f t="shared" si="334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35">SUM(GI105, -GI112)</f>
        <v>0</v>
      </c>
      <c r="GJ116" s="6">
        <f t="shared" si="335"/>
        <v>0</v>
      </c>
      <c r="GK116" s="6">
        <f t="shared" si="335"/>
        <v>0</v>
      </c>
      <c r="GL116" s="6">
        <f t="shared" si="335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36">SUM(GO105, -GO112)</f>
        <v>0</v>
      </c>
      <c r="GP116" s="6">
        <f t="shared" si="336"/>
        <v>0</v>
      </c>
      <c r="GQ116" s="6">
        <f t="shared" si="336"/>
        <v>0</v>
      </c>
      <c r="GR116" s="6">
        <f t="shared" si="336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7">SUM(GU105, -GU112)</f>
        <v>0</v>
      </c>
      <c r="GV116" s="6">
        <f t="shared" si="337"/>
        <v>0</v>
      </c>
      <c r="GW116" s="6">
        <f t="shared" si="337"/>
        <v>0</v>
      </c>
      <c r="GX116" s="6">
        <f t="shared" si="337"/>
        <v>0</v>
      </c>
      <c r="GY116" s="6">
        <f t="shared" si="337"/>
        <v>0</v>
      </c>
      <c r="GZ116" s="6">
        <f t="shared" si="337"/>
        <v>0</v>
      </c>
      <c r="HA116" s="6">
        <f t="shared" si="337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8">SUM(HE105, -HE112)</f>
        <v>0</v>
      </c>
      <c r="HF116" s="6">
        <f t="shared" si="338"/>
        <v>0</v>
      </c>
      <c r="HG116" s="6">
        <f t="shared" si="338"/>
        <v>0</v>
      </c>
      <c r="HH116" s="6">
        <f t="shared" si="338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9">SUM(HK105, -HK112)</f>
        <v>0</v>
      </c>
      <c r="HL116" s="6">
        <f t="shared" si="339"/>
        <v>0</v>
      </c>
      <c r="HM116" s="6">
        <f t="shared" si="339"/>
        <v>0</v>
      </c>
      <c r="HN116" s="6">
        <f t="shared" si="339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0">SUM(HQ105, -HQ112)</f>
        <v>0</v>
      </c>
      <c r="HR116" s="6">
        <f t="shared" si="340"/>
        <v>0</v>
      </c>
      <c r="HS116" s="6">
        <f t="shared" si="340"/>
        <v>0</v>
      </c>
      <c r="HT116" s="6">
        <f t="shared" si="340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1">SUM(HW105, -HW112)</f>
        <v>0</v>
      </c>
      <c r="HX116" s="6">
        <f t="shared" si="341"/>
        <v>0</v>
      </c>
      <c r="HY116" s="6">
        <f t="shared" si="341"/>
        <v>0</v>
      </c>
      <c r="HZ116" s="6">
        <f t="shared" si="341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2">SUM(IC105, -IC112)</f>
        <v>0</v>
      </c>
      <c r="ID116" s="6">
        <f t="shared" si="342"/>
        <v>0</v>
      </c>
      <c r="IE116" s="6">
        <f t="shared" si="342"/>
        <v>0</v>
      </c>
      <c r="IF116" s="6">
        <f t="shared" si="342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43">SUM(II105, -II112)</f>
        <v>0</v>
      </c>
      <c r="IJ116" s="6">
        <f t="shared" si="343"/>
        <v>0</v>
      </c>
      <c r="IK116" s="6">
        <f t="shared" si="343"/>
        <v>0</v>
      </c>
      <c r="IL116" s="6">
        <f t="shared" si="343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44">SUM(IO105, -IO112)</f>
        <v>0</v>
      </c>
      <c r="IP116" s="6">
        <f t="shared" si="344"/>
        <v>0</v>
      </c>
      <c r="IQ116" s="6">
        <f t="shared" si="344"/>
        <v>0</v>
      </c>
      <c r="IR116" s="6">
        <f t="shared" si="344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45">SUM(IU105, -IU112)</f>
        <v>0</v>
      </c>
      <c r="IV116" s="6">
        <f t="shared" si="345"/>
        <v>0</v>
      </c>
      <c r="IW116" s="6">
        <f t="shared" si="345"/>
        <v>0</v>
      </c>
      <c r="IX116" s="6">
        <f t="shared" si="345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46">SUM(JA105, -JA112)</f>
        <v>0</v>
      </c>
      <c r="JB116" s="6">
        <f t="shared" si="346"/>
        <v>0</v>
      </c>
      <c r="JC116" s="6">
        <f t="shared" si="346"/>
        <v>0</v>
      </c>
      <c r="JD116" s="6">
        <f t="shared" si="346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7">SUM(JG105, -JG112)</f>
        <v>0</v>
      </c>
      <c r="JH116" s="6">
        <f t="shared" si="347"/>
        <v>0</v>
      </c>
      <c r="JI116" s="6">
        <f t="shared" si="347"/>
        <v>0</v>
      </c>
      <c r="JJ116" s="6">
        <f t="shared" si="347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8">SUM(JM105, -JM112)</f>
        <v>0</v>
      </c>
      <c r="JN116" s="6">
        <f t="shared" si="348"/>
        <v>0</v>
      </c>
      <c r="JO116" s="6">
        <f t="shared" si="348"/>
        <v>0</v>
      </c>
      <c r="JP116" s="6">
        <f t="shared" si="348"/>
        <v>0</v>
      </c>
      <c r="JQ116" s="6">
        <f t="shared" si="348"/>
        <v>0</v>
      </c>
      <c r="JR116" s="6">
        <f t="shared" si="348"/>
        <v>0</v>
      </c>
      <c r="JS116" s="6">
        <f t="shared" si="348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4" t="s">
        <v>64</v>
      </c>
      <c r="DO117" s="346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168" t="s">
        <v>64</v>
      </c>
      <c r="EO117" s="168" t="s">
        <v>64</v>
      </c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1">
        <f>SUM(DN53, -DN54)</f>
        <v>2.3199999999999998E-2</v>
      </c>
      <c r="DO118" s="347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20">
        <f>SUM(EN53, -EN54)</f>
        <v>2.4300000000000009E-2</v>
      </c>
      <c r="EO118" s="120">
        <f>SUM(EO53, -EO54)</f>
        <v>1.419999999999999E-2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30" t="s">
        <v>55</v>
      </c>
      <c r="DO119" s="346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22" t="s">
        <v>36</v>
      </c>
      <c r="EO119" s="119" t="s">
        <v>36</v>
      </c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9">SUM(AM56, -AM57)</f>
        <v>1.6199999999999992E-2</v>
      </c>
      <c r="AN120" s="246">
        <f t="shared" si="349"/>
        <v>1.1999999999999927E-3</v>
      </c>
      <c r="AO120" s="247">
        <f t="shared" si="349"/>
        <v>1.1200000000000002E-2</v>
      </c>
      <c r="AP120" s="273">
        <f t="shared" si="349"/>
        <v>5.3999999999999881E-3</v>
      </c>
      <c r="AQ120" s="246">
        <f t="shared" si="349"/>
        <v>8.3000000000000018E-3</v>
      </c>
      <c r="AR120" s="247">
        <f t="shared" si="349"/>
        <v>1.1000000000000038E-3</v>
      </c>
      <c r="AS120" s="273">
        <f t="shared" si="349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50">SUM(CR53, -CR54)</f>
        <v>6.6999999999999976E-3</v>
      </c>
      <c r="CS120" s="178">
        <f t="shared" si="350"/>
        <v>9.099999999999997E-3</v>
      </c>
      <c r="CT120" s="166">
        <f t="shared" si="350"/>
        <v>3.4000000000000002E-3</v>
      </c>
      <c r="CU120" s="208">
        <f t="shared" si="350"/>
        <v>1.0500000000000009E-2</v>
      </c>
      <c r="CV120" s="187">
        <f t="shared" si="350"/>
        <v>1.2800000000000006E-2</v>
      </c>
      <c r="CW120" s="166">
        <f t="shared" si="350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9">
        <f>SUM(DN51, -DN52)</f>
        <v>2.0100000000000007E-2</v>
      </c>
      <c r="DO120" s="348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16">
        <f>SUM(EN55, -EN56)</f>
        <v>3.7999999999999978E-3</v>
      </c>
      <c r="EO120" s="116">
        <f>SUM(EO55, -EO56)</f>
        <v>1.21E-2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80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2">
        <v>-3.3500000000000002E-2</v>
      </c>
      <c r="CR131" s="10" t="s">
        <v>62</v>
      </c>
      <c r="CS131" s="10" t="s">
        <v>62</v>
      </c>
      <c r="CT131" s="312">
        <v>-4.9799999999999997E-2</v>
      </c>
      <c r="CU131" s="299">
        <v>-4.9500000000000002E-2</v>
      </c>
      <c r="CV131" s="313">
        <v>-9.4399999999999998E-2</v>
      </c>
      <c r="CW131" s="314">
        <v>-9.9099999999999994E-2</v>
      </c>
      <c r="CX131" s="313">
        <v>-0.1024</v>
      </c>
      <c r="CY131" s="10"/>
      <c r="CZ131" s="10" t="s">
        <v>62</v>
      </c>
      <c r="DA131" s="313">
        <v>-0.1024</v>
      </c>
      <c r="DB131" s="314">
        <v>-9.7500000000000003E-2</v>
      </c>
      <c r="DC131" s="313">
        <v>-7.5300000000000006E-2</v>
      </c>
      <c r="DD131" s="313">
        <v>-7.0599999999999996E-2</v>
      </c>
      <c r="DE131" s="313">
        <v>-0.05</v>
      </c>
      <c r="DF131" s="10"/>
      <c r="DG131" s="10" t="s">
        <v>62</v>
      </c>
      <c r="DH131" s="313">
        <v>-6.0199999999999997E-2</v>
      </c>
      <c r="DI131" s="309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6" customFormat="1" ht="15.75" thickBot="1" x14ac:dyDescent="0.3">
      <c r="A132" s="55"/>
      <c r="Y132" s="55"/>
      <c r="AV132" s="55"/>
      <c r="BS132" s="282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2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2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8"/>
      <c r="BY133" s="252"/>
      <c r="BZ133" s="69">
        <v>43136</v>
      </c>
      <c r="CA133" s="254"/>
      <c r="CB133" s="252"/>
      <c r="CC133" s="69">
        <v>43137</v>
      </c>
      <c r="CD133" s="303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5"/>
      <c r="DM133" s="77">
        <v>43153</v>
      </c>
      <c r="DN133" s="305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6"/>
      <c r="EN133" s="71"/>
      <c r="EO133" s="69">
        <v>43528</v>
      </c>
      <c r="EP133" s="79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57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9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26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04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8">
        <v>6.5000000000000002E-2</v>
      </c>
      <c r="DO136" s="344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11">
        <v>2.2800000000000001E-2</v>
      </c>
      <c r="EO136" s="7">
        <v>2.7300000000000001E-2</v>
      </c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10">
        <v>5.45E-2</v>
      </c>
      <c r="DO137" s="344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07">
        <v>1.9300000000000001E-2</v>
      </c>
      <c r="EO137" s="35">
        <v>2.4299999999999999E-2</v>
      </c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2">
        <v>4.6699999999999998E-2</v>
      </c>
      <c r="DO138" s="344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12">
        <v>1.5800000000000002E-2</v>
      </c>
      <c r="EO138" s="31">
        <v>2.24E-2</v>
      </c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7">
        <v>1.24E-2</v>
      </c>
      <c r="DO139" s="344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09">
        <v>1.3100000000000001E-2</v>
      </c>
      <c r="EO139" s="16">
        <v>5.1999999999999998E-3</v>
      </c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1">
        <v>1.6000000000000001E-3</v>
      </c>
      <c r="DO140" s="344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10">
        <v>1.0800000000000001E-2</v>
      </c>
      <c r="EO140" s="92">
        <v>-2.9999999999999997E-4</v>
      </c>
      <c r="EP140" s="92"/>
      <c r="EQ140" s="92"/>
      <c r="ER140" s="92"/>
      <c r="ES140" s="92"/>
      <c r="ET140" s="92"/>
      <c r="EU140" s="92"/>
      <c r="EV140" s="92"/>
      <c r="EW140" s="92"/>
      <c r="EX140" s="92"/>
      <c r="EY140" s="92"/>
      <c r="EZ140" s="92"/>
      <c r="FA140" s="92"/>
      <c r="FB140" s="92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3">
        <v>-1.11E-2</v>
      </c>
      <c r="DO141" s="344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08">
        <v>1E-3</v>
      </c>
      <c r="EO141" s="22">
        <v>-5.0000000000000001E-4</v>
      </c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4">
        <v>-8.3900000000000002E-2</v>
      </c>
      <c r="DO142" s="344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05">
        <v>-2.7699999999999999E-2</v>
      </c>
      <c r="EO142" s="48">
        <v>-1.72E-2</v>
      </c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5">
        <v>-8.5199999999999998E-2</v>
      </c>
      <c r="DO143" s="344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06">
        <v>-5.5100000000000003E-2</v>
      </c>
      <c r="EO143" s="41">
        <v>-6.1199999999999997E-2</v>
      </c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1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11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6">
        <v>2.5600000000000001E-2</v>
      </c>
      <c r="DO145" s="345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09">
        <v>2.06E-2</v>
      </c>
      <c r="EO145" s="216">
        <v>1.1599999999999999E-2</v>
      </c>
      <c r="EP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7">
        <v>-2.0899999999999998E-2</v>
      </c>
      <c r="DO146" s="345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41">
        <v>-1.43E-2</v>
      </c>
      <c r="EO146" s="209">
        <v>-1.6299999999999999E-2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6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8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t="s">
        <v>62</v>
      </c>
      <c r="EO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3"/>
      <c r="BV149" s="190"/>
      <c r="BW149" s="297"/>
      <c r="BX149" s="293"/>
      <c r="BY149" s="190"/>
      <c r="BZ149" s="297"/>
      <c r="CA149" s="293"/>
      <c r="CB149" s="190"/>
      <c r="CC149" s="297"/>
      <c r="CD149" s="293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9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57">
        <v>0.90539999999999998</v>
      </c>
      <c r="EO149" s="257">
        <v>1.3319000000000001</v>
      </c>
      <c r="EP149" s="191"/>
      <c r="EQ149" s="50"/>
      <c r="ER149" s="50"/>
      <c r="ES149" s="191"/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8" t="s">
        <v>39</v>
      </c>
      <c r="DO150" s="346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168" t="s">
        <v>68</v>
      </c>
      <c r="EO150" s="119" t="s">
        <v>42</v>
      </c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51">SUM(BS136, -BS143)</f>
        <v>3.2199999999999999E-2</v>
      </c>
      <c r="BT151" s="120">
        <f t="shared" si="351"/>
        <v>4.6799999999999994E-2</v>
      </c>
      <c r="BU151" s="179">
        <f t="shared" si="351"/>
        <v>6.4299999999999996E-2</v>
      </c>
      <c r="BV151" s="146">
        <f t="shared" si="351"/>
        <v>8.9200000000000002E-2</v>
      </c>
      <c r="BW151" s="120">
        <f t="shared" si="351"/>
        <v>8.8700000000000001E-2</v>
      </c>
      <c r="BX151" s="179">
        <f t="shared" si="351"/>
        <v>8.77E-2</v>
      </c>
      <c r="BY151" s="224">
        <f t="shared" si="351"/>
        <v>8.2400000000000001E-2</v>
      </c>
      <c r="BZ151" s="15">
        <f t="shared" si="351"/>
        <v>9.1600000000000001E-2</v>
      </c>
      <c r="CA151" s="151">
        <f t="shared" si="351"/>
        <v>9.0400000000000008E-2</v>
      </c>
      <c r="CB151" s="146">
        <f t="shared" si="351"/>
        <v>0.15129999999999999</v>
      </c>
      <c r="CC151" s="120">
        <f t="shared" si="351"/>
        <v>0.15250000000000002</v>
      </c>
      <c r="CD151" s="179">
        <f t="shared" si="351"/>
        <v>0.184</v>
      </c>
      <c r="CE151" s="146">
        <f t="shared" si="351"/>
        <v>0.1986</v>
      </c>
      <c r="CF151" s="120">
        <f t="shared" si="351"/>
        <v>0.18729999999999999</v>
      </c>
      <c r="CG151" s="179">
        <f t="shared" si="351"/>
        <v>0.19839999999999999</v>
      </c>
      <c r="CH151" s="146">
        <f t="shared" si="351"/>
        <v>0.20330000000000001</v>
      </c>
      <c r="CI151" s="120">
        <f t="shared" si="351"/>
        <v>0.2079</v>
      </c>
      <c r="CJ151" s="179">
        <f t="shared" si="351"/>
        <v>0.20080000000000001</v>
      </c>
      <c r="CK151" s="146">
        <f t="shared" si="351"/>
        <v>0.1918</v>
      </c>
      <c r="CL151" s="120">
        <f t="shared" ref="CL151:CM151" si="352">SUM(CL136, -CL143)</f>
        <v>0.21650000000000003</v>
      </c>
      <c r="CM151" s="179">
        <f t="shared" si="352"/>
        <v>0.22700000000000001</v>
      </c>
      <c r="CN151" s="146">
        <f t="shared" ref="CN151:CW151" si="353">SUM(CN136, -CN143)</f>
        <v>0.214</v>
      </c>
      <c r="CO151" s="120">
        <f t="shared" si="353"/>
        <v>0.21229999999999999</v>
      </c>
      <c r="CP151" s="179">
        <f t="shared" si="353"/>
        <v>0.2079</v>
      </c>
      <c r="CQ151" s="146">
        <f t="shared" si="353"/>
        <v>0.1575</v>
      </c>
      <c r="CR151" s="120">
        <f t="shared" si="353"/>
        <v>0.1694</v>
      </c>
      <c r="CS151" s="179">
        <f t="shared" si="353"/>
        <v>0.1953</v>
      </c>
      <c r="CT151" s="144">
        <f t="shared" si="353"/>
        <v>0.17520000000000002</v>
      </c>
      <c r="CU151" s="120">
        <f t="shared" si="353"/>
        <v>0.1759</v>
      </c>
      <c r="CV151" s="179">
        <f t="shared" si="353"/>
        <v>0.1782</v>
      </c>
      <c r="CW151" s="146">
        <f t="shared" si="353"/>
        <v>0.19940000000000002</v>
      </c>
      <c r="CX151" s="120">
        <f t="shared" ref="CX151:CY151" si="354">SUM(CX136, -CX143)</f>
        <v>0.1694</v>
      </c>
      <c r="CY151" s="179">
        <f t="shared" ref="CY151:CZ151" si="355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6">
        <f>SUM(DN136, -DN143)</f>
        <v>0.1502</v>
      </c>
      <c r="DO151" s="347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56">SUM(EC136, -EC143)</f>
        <v>0</v>
      </c>
      <c r="ED151" s="6">
        <f t="shared" si="356"/>
        <v>0</v>
      </c>
      <c r="EE151" s="6">
        <f t="shared" si="356"/>
        <v>0</v>
      </c>
      <c r="EF151" s="6">
        <f t="shared" si="356"/>
        <v>0</v>
      </c>
      <c r="EG151" s="6">
        <f t="shared" si="356"/>
        <v>0</v>
      </c>
      <c r="EH151" s="6">
        <f t="shared" si="356"/>
        <v>0</v>
      </c>
      <c r="EI151" s="6">
        <f t="shared" si="356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16">
        <f>SUM(EN136, -EN143)</f>
        <v>7.7899999999999997E-2</v>
      </c>
      <c r="EO151" s="120">
        <f>SUM(EO136, -EO143)</f>
        <v>8.8499999999999995E-2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7">SUM(GU136, -GU143)</f>
        <v>0</v>
      </c>
      <c r="GV151" s="6">
        <f t="shared" si="357"/>
        <v>0</v>
      </c>
      <c r="GW151" s="6">
        <f t="shared" si="357"/>
        <v>0</v>
      </c>
      <c r="GX151" s="6">
        <f t="shared" si="357"/>
        <v>0</v>
      </c>
      <c r="GY151" s="6">
        <f t="shared" si="357"/>
        <v>0</v>
      </c>
      <c r="GZ151" s="6">
        <f t="shared" si="357"/>
        <v>0</v>
      </c>
      <c r="HA151" s="6">
        <f t="shared" si="357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8">SUM(JM136, -JM143)</f>
        <v>0</v>
      </c>
      <c r="JN151" s="6">
        <f t="shared" si="358"/>
        <v>0</v>
      </c>
      <c r="JO151" s="6">
        <f t="shared" si="358"/>
        <v>0</v>
      </c>
      <c r="JP151" s="6">
        <f t="shared" si="358"/>
        <v>0</v>
      </c>
      <c r="JQ151" s="6">
        <f t="shared" si="358"/>
        <v>0</v>
      </c>
      <c r="JR151" s="6">
        <f t="shared" si="358"/>
        <v>0</v>
      </c>
      <c r="JS151" s="6">
        <f t="shared" si="358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8" t="s">
        <v>40</v>
      </c>
      <c r="DO152" s="346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19" t="s">
        <v>42</v>
      </c>
      <c r="EO152" s="168" t="s">
        <v>68</v>
      </c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9">SUM(BS137, -BS143)</f>
        <v>3.0700000000000002E-2</v>
      </c>
      <c r="BT153" s="120">
        <f t="shared" si="359"/>
        <v>0.04</v>
      </c>
      <c r="BU153" s="273">
        <f t="shared" si="359"/>
        <v>5.1200000000000002E-2</v>
      </c>
      <c r="BV153" s="144">
        <f t="shared" si="359"/>
        <v>7.3599999999999999E-2</v>
      </c>
      <c r="BW153" s="116">
        <f t="shared" si="359"/>
        <v>7.8399999999999997E-2</v>
      </c>
      <c r="BX153" s="176">
        <f t="shared" si="359"/>
        <v>7.8899999999999998E-2</v>
      </c>
      <c r="BY153" s="226">
        <f t="shared" si="359"/>
        <v>7.8299999999999995E-2</v>
      </c>
      <c r="BZ153" s="93">
        <f t="shared" si="359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60">SUM(CD136, -CD142)</f>
        <v>0.16889999999999999</v>
      </c>
      <c r="CE153" s="146">
        <f t="shared" si="360"/>
        <v>0.192</v>
      </c>
      <c r="CF153" s="120">
        <f t="shared" si="360"/>
        <v>0.17859999999999998</v>
      </c>
      <c r="CG153" s="179">
        <f t="shared" si="360"/>
        <v>0.18529999999999999</v>
      </c>
      <c r="CH153" s="146">
        <f t="shared" si="360"/>
        <v>0.18770000000000001</v>
      </c>
      <c r="CI153" s="120">
        <f t="shared" si="360"/>
        <v>0.20629999999999998</v>
      </c>
      <c r="CJ153" s="179">
        <f t="shared" si="360"/>
        <v>0.2006</v>
      </c>
      <c r="CK153" s="146">
        <f t="shared" si="360"/>
        <v>0.18179999999999999</v>
      </c>
      <c r="CL153" s="120">
        <f t="shared" ref="CL153:CM153" si="361">SUM(CL136, -CL142)</f>
        <v>0.20540000000000003</v>
      </c>
      <c r="CM153" s="179">
        <f t="shared" si="361"/>
        <v>0.21290000000000001</v>
      </c>
      <c r="CN153" s="146">
        <f t="shared" ref="CN153:CW153" si="362">SUM(CN136, -CN142)</f>
        <v>0.20479999999999998</v>
      </c>
      <c r="CO153" s="120">
        <f t="shared" si="362"/>
        <v>0.1968</v>
      </c>
      <c r="CP153" s="179">
        <f t="shared" si="362"/>
        <v>0.1893</v>
      </c>
      <c r="CQ153" s="144">
        <f t="shared" si="362"/>
        <v>0.1474</v>
      </c>
      <c r="CR153" s="116">
        <f t="shared" si="362"/>
        <v>0.15039999999999998</v>
      </c>
      <c r="CS153" s="176">
        <f t="shared" si="362"/>
        <v>0.1711</v>
      </c>
      <c r="CT153" s="146">
        <f t="shared" si="362"/>
        <v>0.15210000000000001</v>
      </c>
      <c r="CU153" s="116">
        <f t="shared" si="362"/>
        <v>0.1754</v>
      </c>
      <c r="CV153" s="179">
        <f t="shared" si="362"/>
        <v>0.16689999999999999</v>
      </c>
      <c r="CW153" s="146">
        <f t="shared" si="362"/>
        <v>0.1678</v>
      </c>
      <c r="CX153" s="120">
        <f t="shared" ref="CX153:CY153" si="363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1">
        <f>SUM(DN136, -DN142)</f>
        <v>0.1489</v>
      </c>
      <c r="DO153" s="347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20">
        <f>SUM(EN137, -EN143)</f>
        <v>7.4400000000000008E-2</v>
      </c>
      <c r="EO153" s="116">
        <f>SUM(EO137, -EO143)</f>
        <v>8.5499999999999993E-2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SUM(EU139,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SUM(FA139,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2" t="s">
        <v>52</v>
      </c>
      <c r="DO154" s="346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88" t="s">
        <v>55</v>
      </c>
      <c r="EO154" s="123" t="s">
        <v>65</v>
      </c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64">SUM(CD137, -CD143)</f>
        <v>0.1298</v>
      </c>
      <c r="CE155" s="146">
        <f t="shared" si="364"/>
        <v>0.1429</v>
      </c>
      <c r="CF155" s="115">
        <f t="shared" si="364"/>
        <v>0.126</v>
      </c>
      <c r="CG155" s="175">
        <f t="shared" si="364"/>
        <v>0.12959999999999999</v>
      </c>
      <c r="CH155" s="144">
        <f t="shared" si="364"/>
        <v>0.1366</v>
      </c>
      <c r="CI155" s="120">
        <f t="shared" si="364"/>
        <v>0.14180000000000001</v>
      </c>
      <c r="CJ155" s="176">
        <f t="shared" si="364"/>
        <v>0.14780000000000001</v>
      </c>
      <c r="CK155" s="144">
        <f t="shared" si="364"/>
        <v>0.13750000000000001</v>
      </c>
      <c r="CL155" s="116">
        <f t="shared" ref="CL155:CM155" si="365">SUM(CL137, -CL143)</f>
        <v>0.1341</v>
      </c>
      <c r="CM155" s="176">
        <f t="shared" si="365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66">SUM(CR136, -CR141)</f>
        <v>0.11309999999999999</v>
      </c>
      <c r="CS155" s="179">
        <f t="shared" si="366"/>
        <v>0.1384</v>
      </c>
      <c r="CT155" s="146">
        <f t="shared" si="366"/>
        <v>0.1246</v>
      </c>
      <c r="CU155" s="120">
        <f t="shared" si="366"/>
        <v>0.1623</v>
      </c>
      <c r="CV155" s="176">
        <f t="shared" si="366"/>
        <v>0.13750000000000001</v>
      </c>
      <c r="CW155" s="144">
        <f t="shared" si="366"/>
        <v>0.1278</v>
      </c>
      <c r="CX155" s="116">
        <f t="shared" ref="CX155:CY155" si="367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3">
        <f>SUM(DN137, -DN143)</f>
        <v>0.13969999999999999</v>
      </c>
      <c r="DO155" s="347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18">
        <f>SUM(EN138, -EN143)</f>
        <v>7.0900000000000005E-2</v>
      </c>
      <c r="EO155" s="120">
        <f>SUM(EO138, -EO143)</f>
        <v>8.3599999999999994E-2</v>
      </c>
      <c r="EP155" s="6">
        <f>SUM(EP139, -EP143)</f>
        <v>0</v>
      </c>
      <c r="EQ155" s="6">
        <f>SUM(EQ136, -EQ141)</f>
        <v>0</v>
      </c>
      <c r="ER155" s="6">
        <f>SUM(ER139, -ER143)</f>
        <v>0</v>
      </c>
      <c r="ES155" s="6">
        <f>SUM(ES139, -ES143)</f>
        <v>0</v>
      </c>
      <c r="ET155" s="6">
        <f>SUM(ET139, -ET143)</f>
        <v>0</v>
      </c>
      <c r="EU155" s="6">
        <f>SUM(EU136, -EU142)</f>
        <v>0</v>
      </c>
      <c r="EV155" s="6">
        <f>SUM(EV139, -EV143)</f>
        <v>0</v>
      </c>
      <c r="EW155" s="6">
        <f>SUM(EW136, -EW141)</f>
        <v>0</v>
      </c>
      <c r="EX155" s="6">
        <f>SUM(EX139, -EX143)</f>
        <v>0</v>
      </c>
      <c r="EY155" s="6">
        <f>SUM(EY139, -EY143)</f>
        <v>0</v>
      </c>
      <c r="EZ155" s="6">
        <f>SUM(EZ139, -EZ143)</f>
        <v>0</v>
      </c>
      <c r="FA155" s="6">
        <f>SUM(FA136, -FA142)</f>
        <v>0</v>
      </c>
      <c r="FB155" s="6">
        <f>SUM(FB139,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2" t="s">
        <v>53</v>
      </c>
      <c r="DO156" s="346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22" t="s">
        <v>49</v>
      </c>
      <c r="EO156" s="122" t="s">
        <v>49</v>
      </c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6">
        <f>SUM(DN137, -DN142)</f>
        <v>0.1384</v>
      </c>
      <c r="DO157" s="347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8">SUM(EC142, -EC153)</f>
        <v>0</v>
      </c>
      <c r="ED157" s="6">
        <f t="shared" si="368"/>
        <v>0</v>
      </c>
      <c r="EE157" s="6">
        <f t="shared" si="368"/>
        <v>0</v>
      </c>
      <c r="EF157" s="6">
        <f t="shared" si="368"/>
        <v>0</v>
      </c>
      <c r="EG157" s="6">
        <f t="shared" si="368"/>
        <v>0</v>
      </c>
      <c r="EH157" s="6">
        <f t="shared" si="368"/>
        <v>0</v>
      </c>
      <c r="EI157" s="6">
        <f t="shared" si="368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20">
        <f>SUM(EN139, -EN143)</f>
        <v>6.8200000000000011E-2</v>
      </c>
      <c r="EO157" s="120">
        <f>SUM(EO139, -EO143)</f>
        <v>6.6400000000000001E-2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9">SUM(GU142, -GU153)</f>
        <v>0</v>
      </c>
      <c r="GV157" s="6">
        <f t="shared" si="369"/>
        <v>0</v>
      </c>
      <c r="GW157" s="6">
        <f t="shared" si="369"/>
        <v>0</v>
      </c>
      <c r="GX157" s="6">
        <f t="shared" si="369"/>
        <v>0</v>
      </c>
      <c r="GY157" s="6">
        <f t="shared" si="369"/>
        <v>0</v>
      </c>
      <c r="GZ157" s="6">
        <f t="shared" si="369"/>
        <v>0</v>
      </c>
      <c r="HA157" s="6">
        <f t="shared" si="369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70">SUM(JM142, -JM153)</f>
        <v>0</v>
      </c>
      <c r="JN157" s="6">
        <f t="shared" si="370"/>
        <v>0</v>
      </c>
      <c r="JO157" s="6">
        <f t="shared" si="370"/>
        <v>0</v>
      </c>
      <c r="JP157" s="6">
        <f t="shared" si="370"/>
        <v>0</v>
      </c>
      <c r="JQ157" s="6">
        <f t="shared" si="370"/>
        <v>0</v>
      </c>
      <c r="JR157" s="6">
        <f t="shared" si="370"/>
        <v>0</v>
      </c>
      <c r="JS157" s="6">
        <f t="shared" si="370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30" t="s">
        <v>70</v>
      </c>
      <c r="DO158" s="346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1" t="s">
        <v>54</v>
      </c>
      <c r="EM158" s="182" t="s">
        <v>65</v>
      </c>
      <c r="EN158" s="123" t="s">
        <v>65</v>
      </c>
      <c r="EO158" s="121" t="s">
        <v>60</v>
      </c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1">
        <f>SUM(DN138, -DN143)</f>
        <v>0.13189999999999999</v>
      </c>
      <c r="DO159" s="347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20">
        <f>SUM(EN140, -EN143)</f>
        <v>6.59E-2</v>
      </c>
      <c r="EO159" s="120">
        <f>SUM(EO140, -EO143)</f>
        <v>6.0899999999999996E-2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30" t="s">
        <v>65</v>
      </c>
      <c r="DO160" s="346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21" t="s">
        <v>60</v>
      </c>
      <c r="EO160" s="188" t="s">
        <v>55</v>
      </c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1">
        <f>SUM(DN138, -DN142)</f>
        <v>0.13059999999999999</v>
      </c>
      <c r="DO161" s="347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20">
        <f>SUM(EN141, -EN143)</f>
        <v>5.6100000000000004E-2</v>
      </c>
      <c r="EO161" s="118">
        <f>SUM(EO141, -EO143)</f>
        <v>6.0699999999999997E-2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40" t="s">
        <v>46</v>
      </c>
      <c r="DO162" s="346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168" t="s">
        <v>67</v>
      </c>
      <c r="EO162" s="119" t="s">
        <v>39</v>
      </c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1">
        <f>SUM(DN139, -DN143)</f>
        <v>9.7599999999999992E-2</v>
      </c>
      <c r="DO163" s="347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71">SUM(EC152, -EC159)</f>
        <v>0</v>
      </c>
      <c r="ED163" s="6">
        <f t="shared" si="371"/>
        <v>0</v>
      </c>
      <c r="EE163" s="6">
        <f t="shared" si="371"/>
        <v>0</v>
      </c>
      <c r="EF163" s="6">
        <f t="shared" si="371"/>
        <v>0</v>
      </c>
      <c r="EG163" s="6">
        <f t="shared" si="371"/>
        <v>0</v>
      </c>
      <c r="EH163" s="6">
        <f t="shared" si="371"/>
        <v>0</v>
      </c>
      <c r="EI163" s="6">
        <f t="shared" si="371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208">
        <f>SUM(EN136, -EN142)</f>
        <v>5.0500000000000003E-2</v>
      </c>
      <c r="EO163" s="116">
        <f>SUM(EO136, -EO142)</f>
        <v>4.4499999999999998E-2</v>
      </c>
      <c r="EP163" s="6">
        <f t="shared" ref="EM163:EP163" si="372">SUM(EP152, -EP159)</f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3">SUM(ES152, -ES159)</f>
        <v>0</v>
      </c>
      <c r="ET163" s="6">
        <f t="shared" si="373"/>
        <v>0</v>
      </c>
      <c r="EU163" s="6">
        <f t="shared" si="373"/>
        <v>0</v>
      </c>
      <c r="EV163" s="6">
        <f t="shared" si="37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74">SUM(EY152, -EY159)</f>
        <v>0</v>
      </c>
      <c r="EZ163" s="6">
        <f t="shared" si="374"/>
        <v>0</v>
      </c>
      <c r="FA163" s="6">
        <f t="shared" si="374"/>
        <v>0</v>
      </c>
      <c r="FB163" s="6">
        <f t="shared" si="37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75">SUM(FE152, -FE159)</f>
        <v>0</v>
      </c>
      <c r="FF163" s="6">
        <f t="shared" si="375"/>
        <v>0</v>
      </c>
      <c r="FG163" s="6">
        <f t="shared" si="375"/>
        <v>0</v>
      </c>
      <c r="FH163" s="6">
        <f t="shared" si="37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76">SUM(FK152, -FK159)</f>
        <v>0</v>
      </c>
      <c r="FL163" s="6">
        <f t="shared" si="376"/>
        <v>0</v>
      </c>
      <c r="FM163" s="6">
        <f t="shared" si="376"/>
        <v>0</v>
      </c>
      <c r="FN163" s="6">
        <f t="shared" si="37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77">SUM(FQ152, -FQ159)</f>
        <v>0</v>
      </c>
      <c r="FR163" s="6">
        <f t="shared" si="377"/>
        <v>0</v>
      </c>
      <c r="FS163" s="6">
        <f t="shared" si="377"/>
        <v>0</v>
      </c>
      <c r="FT163" s="6">
        <f t="shared" si="37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8">SUM(FW152, -FW159)</f>
        <v>0</v>
      </c>
      <c r="FX163" s="6">
        <f t="shared" si="378"/>
        <v>0</v>
      </c>
      <c r="FY163" s="6">
        <f t="shared" si="378"/>
        <v>0</v>
      </c>
      <c r="FZ163" s="6">
        <f t="shared" si="37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9">SUM(GC152, -GC159)</f>
        <v>0</v>
      </c>
      <c r="GD163" s="6">
        <f t="shared" si="379"/>
        <v>0</v>
      </c>
      <c r="GE163" s="6">
        <f t="shared" si="379"/>
        <v>0</v>
      </c>
      <c r="GF163" s="6">
        <f t="shared" si="37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0">SUM(GI152, -GI159)</f>
        <v>0</v>
      </c>
      <c r="GJ163" s="6">
        <f t="shared" si="380"/>
        <v>0</v>
      </c>
      <c r="GK163" s="6">
        <f t="shared" si="380"/>
        <v>0</v>
      </c>
      <c r="GL163" s="6">
        <f t="shared" si="38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1">SUM(GO152, -GO159)</f>
        <v>0</v>
      </c>
      <c r="GP163" s="6">
        <f t="shared" si="381"/>
        <v>0</v>
      </c>
      <c r="GQ163" s="6">
        <f t="shared" si="381"/>
        <v>0</v>
      </c>
      <c r="GR163" s="6">
        <f t="shared" si="38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2">SUM(GU152, -GU159)</f>
        <v>0</v>
      </c>
      <c r="GV163" s="6">
        <f t="shared" si="382"/>
        <v>0</v>
      </c>
      <c r="GW163" s="6">
        <f t="shared" si="382"/>
        <v>0</v>
      </c>
      <c r="GX163" s="6">
        <f t="shared" si="382"/>
        <v>0</v>
      </c>
      <c r="GY163" s="6">
        <f t="shared" si="382"/>
        <v>0</v>
      </c>
      <c r="GZ163" s="6">
        <f t="shared" si="382"/>
        <v>0</v>
      </c>
      <c r="HA163" s="6">
        <f t="shared" si="382"/>
        <v>0</v>
      </c>
      <c r="HC163" s="6">
        <f t="shared" ref="HC163:HD163" si="383">SUM(HC152, -HC159)</f>
        <v>0</v>
      </c>
      <c r="HD163" s="6">
        <f t="shared" si="383"/>
        <v>0</v>
      </c>
      <c r="HE163" s="6">
        <f t="shared" ref="HE163:HH163" si="384">SUM(HE152, -HE159)</f>
        <v>0</v>
      </c>
      <c r="HF163" s="6">
        <f t="shared" si="384"/>
        <v>0</v>
      </c>
      <c r="HG163" s="6">
        <f t="shared" si="384"/>
        <v>0</v>
      </c>
      <c r="HH163" s="6">
        <f t="shared" si="384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85">SUM(HK152, -HK159)</f>
        <v>0</v>
      </c>
      <c r="HL163" s="6">
        <f t="shared" si="385"/>
        <v>0</v>
      </c>
      <c r="HM163" s="6">
        <f t="shared" si="385"/>
        <v>0</v>
      </c>
      <c r="HN163" s="6">
        <f t="shared" si="385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86">SUM(HQ152, -HQ159)</f>
        <v>0</v>
      </c>
      <c r="HR163" s="6">
        <f t="shared" si="386"/>
        <v>0</v>
      </c>
      <c r="HS163" s="6">
        <f t="shared" si="386"/>
        <v>0</v>
      </c>
      <c r="HT163" s="6">
        <f t="shared" si="386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87">SUM(HW152, -HW159)</f>
        <v>0</v>
      </c>
      <c r="HX163" s="6">
        <f t="shared" si="387"/>
        <v>0</v>
      </c>
      <c r="HY163" s="6">
        <f t="shared" si="387"/>
        <v>0</v>
      </c>
      <c r="HZ163" s="6">
        <f t="shared" si="387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8">SUM(IC152, -IC159)</f>
        <v>0</v>
      </c>
      <c r="ID163" s="6">
        <f t="shared" si="388"/>
        <v>0</v>
      </c>
      <c r="IE163" s="6">
        <f t="shared" si="388"/>
        <v>0</v>
      </c>
      <c r="IF163" s="6">
        <f t="shared" si="388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9">SUM(II152, -II159)</f>
        <v>0</v>
      </c>
      <c r="IJ163" s="6">
        <f t="shared" si="389"/>
        <v>0</v>
      </c>
      <c r="IK163" s="6">
        <f t="shared" si="389"/>
        <v>0</v>
      </c>
      <c r="IL163" s="6">
        <f t="shared" si="389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90">SUM(IO152, -IO159)</f>
        <v>0</v>
      </c>
      <c r="IP163" s="6">
        <f t="shared" si="390"/>
        <v>0</v>
      </c>
      <c r="IQ163" s="6">
        <f t="shared" si="390"/>
        <v>0</v>
      </c>
      <c r="IR163" s="6">
        <f t="shared" si="390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91">SUM(IU152, -IU159)</f>
        <v>0</v>
      </c>
      <c r="IV163" s="6">
        <f t="shared" si="391"/>
        <v>0</v>
      </c>
      <c r="IW163" s="6">
        <f t="shared" si="391"/>
        <v>0</v>
      </c>
      <c r="IX163" s="6">
        <f t="shared" si="391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92">SUM(JA152, -JA159)</f>
        <v>0</v>
      </c>
      <c r="JB163" s="6">
        <f t="shared" si="392"/>
        <v>0</v>
      </c>
      <c r="JC163" s="6">
        <f t="shared" si="392"/>
        <v>0</v>
      </c>
      <c r="JD163" s="6">
        <f t="shared" si="392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93">SUM(JG152, -JG159)</f>
        <v>0</v>
      </c>
      <c r="JH163" s="6">
        <f t="shared" si="393"/>
        <v>0</v>
      </c>
      <c r="JI163" s="6">
        <f t="shared" si="393"/>
        <v>0</v>
      </c>
      <c r="JJ163" s="6">
        <f t="shared" si="393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94">SUM(JM152, -JM159)</f>
        <v>0</v>
      </c>
      <c r="JN163" s="6">
        <f t="shared" si="394"/>
        <v>0</v>
      </c>
      <c r="JO163" s="6">
        <f t="shared" si="394"/>
        <v>0</v>
      </c>
      <c r="JP163" s="6">
        <f t="shared" si="394"/>
        <v>0</v>
      </c>
      <c r="JQ163" s="6">
        <f t="shared" si="394"/>
        <v>0</v>
      </c>
      <c r="JR163" s="6">
        <f t="shared" si="394"/>
        <v>0</v>
      </c>
      <c r="JS163" s="6">
        <f t="shared" si="394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40" t="s">
        <v>47</v>
      </c>
      <c r="DO164" s="346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19" t="s">
        <v>39</v>
      </c>
      <c r="EO164" s="114" t="s">
        <v>70</v>
      </c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1">
        <f>SUM(DN139, -DN142)</f>
        <v>9.6299999999999997E-2</v>
      </c>
      <c r="DO165" s="347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16">
        <f>SUM(EN137, -EN142)</f>
        <v>4.7E-2</v>
      </c>
      <c r="EO165" s="120">
        <f>SUM(EO142, -EO143)</f>
        <v>4.3999999999999997E-2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9" t="s">
        <v>57</v>
      </c>
      <c r="DO166" s="346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88" t="s">
        <v>52</v>
      </c>
      <c r="EO166" s="168" t="s">
        <v>67</v>
      </c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6">
        <f>SUM(DN140, -DN143)</f>
        <v>8.6800000000000002E-2</v>
      </c>
      <c r="DO167" s="347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15">
        <f>SUM(EN138, -EN142)</f>
        <v>4.3499999999999997E-2</v>
      </c>
      <c r="EO167" s="208">
        <f>SUM(EO137, -EO142)</f>
        <v>4.1499999999999995E-2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9" t="s">
        <v>84</v>
      </c>
      <c r="DO168" s="346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22" t="s">
        <v>46</v>
      </c>
      <c r="EO168" s="123" t="s">
        <v>63</v>
      </c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6">
        <f>SUM(DN140, -DN142)</f>
        <v>8.5500000000000007E-2</v>
      </c>
      <c r="DO169" s="347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95">SUM(EC158, -EC165)</f>
        <v>0</v>
      </c>
      <c r="ED169" s="6">
        <f t="shared" si="395"/>
        <v>0</v>
      </c>
      <c r="EE169" s="6">
        <f t="shared" si="395"/>
        <v>0</v>
      </c>
      <c r="EF169" s="6">
        <f t="shared" si="395"/>
        <v>0</v>
      </c>
      <c r="EG169" s="6">
        <f t="shared" si="395"/>
        <v>0</v>
      </c>
      <c r="EH169" s="6">
        <f t="shared" si="395"/>
        <v>0</v>
      </c>
      <c r="EI169" s="6">
        <f t="shared" si="395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7">
        <f>SUM(EN139, -EN142)</f>
        <v>4.0800000000000003E-2</v>
      </c>
      <c r="EO169" s="116">
        <f>SUM(EO138, -EO142)</f>
        <v>3.9599999999999996E-2</v>
      </c>
      <c r="EP169" s="6">
        <f t="shared" ref="EM169:EP169" si="396">SUM(EP158, -EP165)</f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7">SUM(ES158, -ES165)</f>
        <v>0</v>
      </c>
      <c r="ET169" s="6">
        <f t="shared" si="397"/>
        <v>0</v>
      </c>
      <c r="EU169" s="6">
        <f t="shared" si="397"/>
        <v>0</v>
      </c>
      <c r="EV169" s="6">
        <f t="shared" si="397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8">SUM(EY158, -EY165)</f>
        <v>0</v>
      </c>
      <c r="EZ169" s="6">
        <f t="shared" si="398"/>
        <v>0</v>
      </c>
      <c r="FA169" s="6">
        <f t="shared" si="398"/>
        <v>0</v>
      </c>
      <c r="FB169" s="6">
        <f t="shared" si="398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9">SUM(FE158, -FE165)</f>
        <v>0</v>
      </c>
      <c r="FF169" s="6">
        <f t="shared" si="399"/>
        <v>0</v>
      </c>
      <c r="FG169" s="6">
        <f t="shared" si="399"/>
        <v>0</v>
      </c>
      <c r="FH169" s="6">
        <f t="shared" si="399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0">SUM(FK158, -FK165)</f>
        <v>0</v>
      </c>
      <c r="FL169" s="6">
        <f t="shared" si="400"/>
        <v>0</v>
      </c>
      <c r="FM169" s="6">
        <f t="shared" si="400"/>
        <v>0</v>
      </c>
      <c r="FN169" s="6">
        <f t="shared" si="400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1">SUM(FQ158, -FQ165)</f>
        <v>0</v>
      </c>
      <c r="FR169" s="6">
        <f t="shared" si="401"/>
        <v>0</v>
      </c>
      <c r="FS169" s="6">
        <f t="shared" si="401"/>
        <v>0</v>
      </c>
      <c r="FT169" s="6">
        <f t="shared" si="401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2">SUM(FW158, -FW165)</f>
        <v>0</v>
      </c>
      <c r="FX169" s="6">
        <f t="shared" si="402"/>
        <v>0</v>
      </c>
      <c r="FY169" s="6">
        <f t="shared" si="402"/>
        <v>0</v>
      </c>
      <c r="FZ169" s="6">
        <f t="shared" si="402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3">SUM(GC158, -GC165)</f>
        <v>0</v>
      </c>
      <c r="GD169" s="6">
        <f t="shared" si="403"/>
        <v>0</v>
      </c>
      <c r="GE169" s="6">
        <f t="shared" si="403"/>
        <v>0</v>
      </c>
      <c r="GF169" s="6">
        <f t="shared" si="403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4">SUM(GI158, -GI165)</f>
        <v>0</v>
      </c>
      <c r="GJ169" s="6">
        <f t="shared" si="404"/>
        <v>0</v>
      </c>
      <c r="GK169" s="6">
        <f t="shared" si="404"/>
        <v>0</v>
      </c>
      <c r="GL169" s="6">
        <f t="shared" si="404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5">SUM(GO158, -GO165)</f>
        <v>0</v>
      </c>
      <c r="GP169" s="6">
        <f t="shared" si="405"/>
        <v>0</v>
      </c>
      <c r="GQ169" s="6">
        <f t="shared" si="405"/>
        <v>0</v>
      </c>
      <c r="GR169" s="6">
        <f t="shared" si="405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6">SUM(GU158, -GU165)</f>
        <v>0</v>
      </c>
      <c r="GV169" s="6">
        <f t="shared" si="406"/>
        <v>0</v>
      </c>
      <c r="GW169" s="6">
        <f t="shared" si="406"/>
        <v>0</v>
      </c>
      <c r="GX169" s="6">
        <f t="shared" si="406"/>
        <v>0</v>
      </c>
      <c r="GY169" s="6">
        <f t="shared" si="406"/>
        <v>0</v>
      </c>
      <c r="GZ169" s="6">
        <f t="shared" si="406"/>
        <v>0</v>
      </c>
      <c r="HA169" s="6">
        <f t="shared" si="406"/>
        <v>0</v>
      </c>
      <c r="HC169" s="6">
        <f t="shared" ref="HC169:HD169" si="407">SUM(HC158, -HC165)</f>
        <v>0</v>
      </c>
      <c r="HD169" s="6">
        <f t="shared" si="407"/>
        <v>0</v>
      </c>
      <c r="HE169" s="6">
        <f t="shared" ref="HE169:HH169" si="408">SUM(HE158, -HE165)</f>
        <v>0</v>
      </c>
      <c r="HF169" s="6">
        <f t="shared" si="408"/>
        <v>0</v>
      </c>
      <c r="HG169" s="6">
        <f t="shared" si="408"/>
        <v>0</v>
      </c>
      <c r="HH169" s="6">
        <f t="shared" si="408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9">SUM(HK158, -HK165)</f>
        <v>0</v>
      </c>
      <c r="HL169" s="6">
        <f t="shared" si="409"/>
        <v>0</v>
      </c>
      <c r="HM169" s="6">
        <f t="shared" si="409"/>
        <v>0</v>
      </c>
      <c r="HN169" s="6">
        <f t="shared" si="409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10">SUM(HQ158, -HQ165)</f>
        <v>0</v>
      </c>
      <c r="HR169" s="6">
        <f t="shared" si="410"/>
        <v>0</v>
      </c>
      <c r="HS169" s="6">
        <f t="shared" si="410"/>
        <v>0</v>
      </c>
      <c r="HT169" s="6">
        <f t="shared" si="410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11">SUM(HW158, -HW165)</f>
        <v>0</v>
      </c>
      <c r="HX169" s="6">
        <f t="shared" si="411"/>
        <v>0</v>
      </c>
      <c r="HY169" s="6">
        <f t="shared" si="411"/>
        <v>0</v>
      </c>
      <c r="HZ169" s="6">
        <f t="shared" si="411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12">SUM(IC158, -IC165)</f>
        <v>0</v>
      </c>
      <c r="ID169" s="6">
        <f t="shared" si="412"/>
        <v>0</v>
      </c>
      <c r="IE169" s="6">
        <f t="shared" si="412"/>
        <v>0</v>
      </c>
      <c r="IF169" s="6">
        <f t="shared" si="412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13">SUM(II158, -II165)</f>
        <v>0</v>
      </c>
      <c r="IJ169" s="6">
        <f t="shared" si="413"/>
        <v>0</v>
      </c>
      <c r="IK169" s="6">
        <f t="shared" si="413"/>
        <v>0</v>
      </c>
      <c r="IL169" s="6">
        <f t="shared" si="413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14">SUM(IO158, -IO165)</f>
        <v>0</v>
      </c>
      <c r="IP169" s="6">
        <f t="shared" si="414"/>
        <v>0</v>
      </c>
      <c r="IQ169" s="6">
        <f t="shared" si="414"/>
        <v>0</v>
      </c>
      <c r="IR169" s="6">
        <f t="shared" si="414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15">SUM(IU158, -IU165)</f>
        <v>0</v>
      </c>
      <c r="IV169" s="6">
        <f t="shared" si="415"/>
        <v>0</v>
      </c>
      <c r="IW169" s="6">
        <f t="shared" si="415"/>
        <v>0</v>
      </c>
      <c r="IX169" s="6">
        <f t="shared" si="415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16">SUM(JA158, -JA165)</f>
        <v>0</v>
      </c>
      <c r="JB169" s="6">
        <f t="shared" si="416"/>
        <v>0</v>
      </c>
      <c r="JC169" s="6">
        <f t="shared" si="416"/>
        <v>0</v>
      </c>
      <c r="JD169" s="6">
        <f t="shared" si="416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17">SUM(JG158, -JG165)</f>
        <v>0</v>
      </c>
      <c r="JH169" s="6">
        <f t="shared" si="417"/>
        <v>0</v>
      </c>
      <c r="JI169" s="6">
        <f t="shared" si="417"/>
        <v>0</v>
      </c>
      <c r="JJ169" s="6">
        <f t="shared" si="417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18">SUM(JM158, -JM165)</f>
        <v>0</v>
      </c>
      <c r="JN169" s="6">
        <f t="shared" si="418"/>
        <v>0</v>
      </c>
      <c r="JO169" s="6">
        <f t="shared" si="418"/>
        <v>0</v>
      </c>
      <c r="JP169" s="6">
        <f t="shared" si="418"/>
        <v>0</v>
      </c>
      <c r="JQ169" s="6">
        <f t="shared" si="418"/>
        <v>0</v>
      </c>
      <c r="JR169" s="6">
        <f t="shared" si="418"/>
        <v>0</v>
      </c>
      <c r="JS169" s="6">
        <f t="shared" si="418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8" t="s">
        <v>41</v>
      </c>
      <c r="DO170" s="346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23" t="s">
        <v>63</v>
      </c>
      <c r="EO170" s="119" t="s">
        <v>37</v>
      </c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1">
        <f>SUM(DN136, -DN141)</f>
        <v>7.6100000000000001E-2</v>
      </c>
      <c r="DO171" s="347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16">
        <f>SUM(EN140, -EN142)</f>
        <v>3.85E-2</v>
      </c>
      <c r="EO171" s="120">
        <f>SUM(EO136, -EO141)</f>
        <v>2.7800000000000002E-2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4" t="s">
        <v>67</v>
      </c>
      <c r="DO172" s="346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21" t="s">
        <v>57</v>
      </c>
      <c r="EO172" s="119" t="s">
        <v>38</v>
      </c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7">
        <f>SUM(DN141, -DN143)</f>
        <v>7.4099999999999999E-2</v>
      </c>
      <c r="DO173" s="347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16">
        <f>SUM(EN141, -EN142)</f>
        <v>2.87E-2</v>
      </c>
      <c r="EO173" s="118">
        <f>SUM(EO136, -EO140)</f>
        <v>2.7600000000000003E-2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4" t="s">
        <v>64</v>
      </c>
      <c r="DO174" s="346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14" t="s">
        <v>70</v>
      </c>
      <c r="EO174" s="351" t="s">
        <v>54</v>
      </c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1">
        <f>SUM(DN141, -DN142)</f>
        <v>7.2800000000000004E-2</v>
      </c>
      <c r="DO175" s="347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9">SUM(EC164, -EC171)</f>
        <v>0</v>
      </c>
      <c r="ED175" s="6">
        <f t="shared" si="419"/>
        <v>0</v>
      </c>
      <c r="EE175" s="6">
        <f t="shared" si="419"/>
        <v>0</v>
      </c>
      <c r="EF175" s="6">
        <f t="shared" si="419"/>
        <v>0</v>
      </c>
      <c r="EG175" s="6">
        <f t="shared" si="419"/>
        <v>0</v>
      </c>
      <c r="EH175" s="6">
        <f t="shared" si="419"/>
        <v>0</v>
      </c>
      <c r="EI175" s="6">
        <f t="shared" si="419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20">
        <f>SUM(EN142, -EN143)</f>
        <v>2.7400000000000004E-2</v>
      </c>
      <c r="EO175" s="118">
        <f>SUM(EO137, -EO141)</f>
        <v>2.4799999999999999E-2</v>
      </c>
      <c r="EP175" s="6">
        <f t="shared" ref="EM175:EP175" si="420">SUM(EP164, -EP171)</f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1">SUM(ES164, -ES171)</f>
        <v>0</v>
      </c>
      <c r="ET175" s="6">
        <f t="shared" si="421"/>
        <v>0</v>
      </c>
      <c r="EU175" s="6">
        <f t="shared" si="421"/>
        <v>0</v>
      </c>
      <c r="EV175" s="6">
        <f t="shared" si="42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2">SUM(EY164, -EY171)</f>
        <v>0</v>
      </c>
      <c r="EZ175" s="6">
        <f t="shared" si="422"/>
        <v>0</v>
      </c>
      <c r="FA175" s="6">
        <f t="shared" si="422"/>
        <v>0</v>
      </c>
      <c r="FB175" s="6">
        <f t="shared" si="42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3">SUM(FE164, -FE171)</f>
        <v>0</v>
      </c>
      <c r="FF175" s="6">
        <f t="shared" si="423"/>
        <v>0</v>
      </c>
      <c r="FG175" s="6">
        <f t="shared" si="423"/>
        <v>0</v>
      </c>
      <c r="FH175" s="6">
        <f t="shared" si="42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4">SUM(FK164, -FK171)</f>
        <v>0</v>
      </c>
      <c r="FL175" s="6">
        <f t="shared" si="424"/>
        <v>0</v>
      </c>
      <c r="FM175" s="6">
        <f t="shared" si="424"/>
        <v>0</v>
      </c>
      <c r="FN175" s="6">
        <f t="shared" si="42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5">SUM(FQ164, -FQ171)</f>
        <v>0</v>
      </c>
      <c r="FR175" s="6">
        <f t="shared" si="425"/>
        <v>0</v>
      </c>
      <c r="FS175" s="6">
        <f t="shared" si="425"/>
        <v>0</v>
      </c>
      <c r="FT175" s="6">
        <f t="shared" si="42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6">SUM(FW164, -FW171)</f>
        <v>0</v>
      </c>
      <c r="FX175" s="6">
        <f t="shared" si="426"/>
        <v>0</v>
      </c>
      <c r="FY175" s="6">
        <f t="shared" si="426"/>
        <v>0</v>
      </c>
      <c r="FZ175" s="6">
        <f t="shared" si="42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7">SUM(GC164, -GC171)</f>
        <v>0</v>
      </c>
      <c r="GD175" s="6">
        <f t="shared" si="427"/>
        <v>0</v>
      </c>
      <c r="GE175" s="6">
        <f t="shared" si="427"/>
        <v>0</v>
      </c>
      <c r="GF175" s="6">
        <f t="shared" si="42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8">SUM(GI164, -GI171)</f>
        <v>0</v>
      </c>
      <c r="GJ175" s="6">
        <f t="shared" si="428"/>
        <v>0</v>
      </c>
      <c r="GK175" s="6">
        <f t="shared" si="428"/>
        <v>0</v>
      </c>
      <c r="GL175" s="6">
        <f t="shared" si="42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9">SUM(GO164, -GO171)</f>
        <v>0</v>
      </c>
      <c r="GP175" s="6">
        <f t="shared" si="429"/>
        <v>0</v>
      </c>
      <c r="GQ175" s="6">
        <f t="shared" si="429"/>
        <v>0</v>
      </c>
      <c r="GR175" s="6">
        <f t="shared" si="42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0">SUM(GU164, -GU171)</f>
        <v>0</v>
      </c>
      <c r="GV175" s="6">
        <f t="shared" si="430"/>
        <v>0</v>
      </c>
      <c r="GW175" s="6">
        <f t="shared" si="430"/>
        <v>0</v>
      </c>
      <c r="GX175" s="6">
        <f t="shared" si="430"/>
        <v>0</v>
      </c>
      <c r="GY175" s="6">
        <f t="shared" si="430"/>
        <v>0</v>
      </c>
      <c r="GZ175" s="6">
        <f t="shared" si="430"/>
        <v>0</v>
      </c>
      <c r="HA175" s="6">
        <f t="shared" si="430"/>
        <v>0</v>
      </c>
      <c r="HC175" s="6">
        <f t="shared" ref="HC175:HD175" si="431">SUM(HC164, -HC171)</f>
        <v>0</v>
      </c>
      <c r="HD175" s="6">
        <f t="shared" si="431"/>
        <v>0</v>
      </c>
      <c r="HE175" s="6">
        <f t="shared" ref="HE175:HH175" si="432">SUM(HE164, -HE171)</f>
        <v>0</v>
      </c>
      <c r="HF175" s="6">
        <f t="shared" si="432"/>
        <v>0</v>
      </c>
      <c r="HG175" s="6">
        <f t="shared" si="432"/>
        <v>0</v>
      </c>
      <c r="HH175" s="6">
        <f t="shared" si="43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33">SUM(HK164, -HK171)</f>
        <v>0</v>
      </c>
      <c r="HL175" s="6">
        <f t="shared" si="433"/>
        <v>0</v>
      </c>
      <c r="HM175" s="6">
        <f t="shared" si="433"/>
        <v>0</v>
      </c>
      <c r="HN175" s="6">
        <f t="shared" si="43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34">SUM(HQ164, -HQ171)</f>
        <v>0</v>
      </c>
      <c r="HR175" s="6">
        <f t="shared" si="434"/>
        <v>0</v>
      </c>
      <c r="HS175" s="6">
        <f t="shared" si="434"/>
        <v>0</v>
      </c>
      <c r="HT175" s="6">
        <f t="shared" si="43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35">SUM(HW164, -HW171)</f>
        <v>0</v>
      </c>
      <c r="HX175" s="6">
        <f t="shared" si="435"/>
        <v>0</v>
      </c>
      <c r="HY175" s="6">
        <f t="shared" si="435"/>
        <v>0</v>
      </c>
      <c r="HZ175" s="6">
        <f t="shared" si="43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36">SUM(IC164, -IC171)</f>
        <v>0</v>
      </c>
      <c r="ID175" s="6">
        <f t="shared" si="436"/>
        <v>0</v>
      </c>
      <c r="IE175" s="6">
        <f t="shared" si="436"/>
        <v>0</v>
      </c>
      <c r="IF175" s="6">
        <f t="shared" si="43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37">SUM(II164, -II171)</f>
        <v>0</v>
      </c>
      <c r="IJ175" s="6">
        <f t="shared" si="437"/>
        <v>0</v>
      </c>
      <c r="IK175" s="6">
        <f t="shared" si="437"/>
        <v>0</v>
      </c>
      <c r="IL175" s="6">
        <f t="shared" si="43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38">SUM(IO164, -IO171)</f>
        <v>0</v>
      </c>
      <c r="IP175" s="6">
        <f t="shared" si="438"/>
        <v>0</v>
      </c>
      <c r="IQ175" s="6">
        <f t="shared" si="438"/>
        <v>0</v>
      </c>
      <c r="IR175" s="6">
        <f t="shared" si="43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39">SUM(IU164, -IU171)</f>
        <v>0</v>
      </c>
      <c r="IV175" s="6">
        <f t="shared" si="439"/>
        <v>0</v>
      </c>
      <c r="IW175" s="6">
        <f t="shared" si="439"/>
        <v>0</v>
      </c>
      <c r="IX175" s="6">
        <f t="shared" si="43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40">SUM(JA164, -JA171)</f>
        <v>0</v>
      </c>
      <c r="JB175" s="6">
        <f t="shared" si="440"/>
        <v>0</v>
      </c>
      <c r="JC175" s="6">
        <f t="shared" si="440"/>
        <v>0</v>
      </c>
      <c r="JD175" s="6">
        <f t="shared" si="44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41">SUM(JG164, -JG171)</f>
        <v>0</v>
      </c>
      <c r="JH175" s="6">
        <f t="shared" si="441"/>
        <v>0</v>
      </c>
      <c r="JI175" s="6">
        <f t="shared" si="441"/>
        <v>0</v>
      </c>
      <c r="JJ175" s="6">
        <f t="shared" si="44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42">SUM(JM164, -JM171)</f>
        <v>0</v>
      </c>
      <c r="JN175" s="6">
        <f t="shared" si="442"/>
        <v>0</v>
      </c>
      <c r="JO175" s="6">
        <f t="shared" si="442"/>
        <v>0</v>
      </c>
      <c r="JP175" s="6">
        <f t="shared" si="442"/>
        <v>0</v>
      </c>
      <c r="JQ175" s="6">
        <f t="shared" si="442"/>
        <v>0</v>
      </c>
      <c r="JR175" s="6">
        <f t="shared" si="442"/>
        <v>0</v>
      </c>
      <c r="JS175" s="6">
        <f t="shared" si="44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2" t="s">
        <v>54</v>
      </c>
      <c r="DO176" s="346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4" t="s">
        <v>54</v>
      </c>
      <c r="EL176" s="117" t="s">
        <v>60</v>
      </c>
      <c r="EM176" s="183" t="s">
        <v>44</v>
      </c>
      <c r="EN176" s="168" t="s">
        <v>59</v>
      </c>
      <c r="EO176" s="168" t="s">
        <v>59</v>
      </c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9">
        <f>SUM(DN137, -DN141)</f>
        <v>6.5600000000000006E-2</v>
      </c>
      <c r="DO177" s="347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15">
        <f>SUM(EN136, -EN141)</f>
        <v>2.18E-2</v>
      </c>
      <c r="EO177" s="115">
        <f>SUM(EO137, -EO140)</f>
        <v>2.46E-2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8" t="s">
        <v>38</v>
      </c>
      <c r="DO178" s="346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19" t="s">
        <v>38</v>
      </c>
      <c r="EO178" s="123" t="s">
        <v>53</v>
      </c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9">
        <f>SUM(DN136, -DN140)</f>
        <v>6.3399999999999998E-2</v>
      </c>
      <c r="DO179" s="347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18">
        <f>SUM(EN137, -EN141)</f>
        <v>1.83E-2</v>
      </c>
      <c r="EO179" s="116">
        <f>SUM(EO138, -EO141)</f>
        <v>2.29E-2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30" t="s">
        <v>68</v>
      </c>
      <c r="DO180" s="346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5" t="s">
        <v>54</v>
      </c>
      <c r="EN180" s="188" t="s">
        <v>51</v>
      </c>
      <c r="EO180" s="123" t="s">
        <v>84</v>
      </c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6">
        <f>SUM(DN138, -DN141)</f>
        <v>5.7799999999999997E-2</v>
      </c>
      <c r="DO181" s="347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43">SUM(EC170, -EC177)</f>
        <v>0</v>
      </c>
      <c r="ED181" s="6">
        <f t="shared" si="443"/>
        <v>0</v>
      </c>
      <c r="EE181" s="6">
        <f t="shared" si="443"/>
        <v>0</v>
      </c>
      <c r="EF181" s="6">
        <f t="shared" si="443"/>
        <v>0</v>
      </c>
      <c r="EG181" s="6">
        <f t="shared" si="443"/>
        <v>0</v>
      </c>
      <c r="EH181" s="6">
        <f t="shared" si="443"/>
        <v>0</v>
      </c>
      <c r="EI181" s="6">
        <f t="shared" si="44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20">
        <f>SUM(EN138, -EN141)</f>
        <v>1.4800000000000001E-2</v>
      </c>
      <c r="EO181" s="116">
        <f>SUM(EO138, -EO140)</f>
        <v>2.2700000000000001E-2</v>
      </c>
      <c r="EP181" s="6">
        <f t="shared" ref="EM181:EP181" si="444">SUM(EP170, -EP177)</f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5">SUM(ES170, -ES177)</f>
        <v>0</v>
      </c>
      <c r="ET181" s="6">
        <f t="shared" si="445"/>
        <v>0</v>
      </c>
      <c r="EU181" s="6">
        <f t="shared" si="445"/>
        <v>0</v>
      </c>
      <c r="EV181" s="6">
        <f t="shared" si="445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6">SUM(EY170, -EY177)</f>
        <v>0</v>
      </c>
      <c r="EZ181" s="6">
        <f t="shared" si="446"/>
        <v>0</v>
      </c>
      <c r="FA181" s="6">
        <f t="shared" si="446"/>
        <v>0</v>
      </c>
      <c r="FB181" s="6">
        <f t="shared" si="446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7">SUM(FE170, -FE177)</f>
        <v>0</v>
      </c>
      <c r="FF181" s="6">
        <f t="shared" si="447"/>
        <v>0</v>
      </c>
      <c r="FG181" s="6">
        <f t="shared" si="447"/>
        <v>0</v>
      </c>
      <c r="FH181" s="6">
        <f t="shared" si="447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8">SUM(FK170, -FK177)</f>
        <v>0</v>
      </c>
      <c r="FL181" s="6">
        <f t="shared" si="448"/>
        <v>0</v>
      </c>
      <c r="FM181" s="6">
        <f t="shared" si="448"/>
        <v>0</v>
      </c>
      <c r="FN181" s="6">
        <f t="shared" si="448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9">SUM(FQ170, -FQ177)</f>
        <v>0</v>
      </c>
      <c r="FR181" s="6">
        <f t="shared" si="449"/>
        <v>0</v>
      </c>
      <c r="FS181" s="6">
        <f t="shared" si="449"/>
        <v>0</v>
      </c>
      <c r="FT181" s="6">
        <f t="shared" si="449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0">SUM(FW170, -FW177)</f>
        <v>0</v>
      </c>
      <c r="FX181" s="6">
        <f t="shared" si="450"/>
        <v>0</v>
      </c>
      <c r="FY181" s="6">
        <f t="shared" si="450"/>
        <v>0</v>
      </c>
      <c r="FZ181" s="6">
        <f t="shared" si="450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1">SUM(GC170, -GC177)</f>
        <v>0</v>
      </c>
      <c r="GD181" s="6">
        <f t="shared" si="451"/>
        <v>0</v>
      </c>
      <c r="GE181" s="6">
        <f t="shared" si="451"/>
        <v>0</v>
      </c>
      <c r="GF181" s="6">
        <f t="shared" si="451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2">SUM(GI170, -GI177)</f>
        <v>0</v>
      </c>
      <c r="GJ181" s="6">
        <f t="shared" si="452"/>
        <v>0</v>
      </c>
      <c r="GK181" s="6">
        <f t="shared" si="452"/>
        <v>0</v>
      </c>
      <c r="GL181" s="6">
        <f t="shared" si="452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3">SUM(GO170, -GO177)</f>
        <v>0</v>
      </c>
      <c r="GP181" s="6">
        <f t="shared" si="453"/>
        <v>0</v>
      </c>
      <c r="GQ181" s="6">
        <f t="shared" si="453"/>
        <v>0</v>
      </c>
      <c r="GR181" s="6">
        <f t="shared" si="453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54">SUM(GU170, -GU177)</f>
        <v>0</v>
      </c>
      <c r="GV181" s="6">
        <f t="shared" si="454"/>
        <v>0</v>
      </c>
      <c r="GW181" s="6">
        <f t="shared" si="454"/>
        <v>0</v>
      </c>
      <c r="GX181" s="6">
        <f t="shared" si="454"/>
        <v>0</v>
      </c>
      <c r="GY181" s="6">
        <f t="shared" si="454"/>
        <v>0</v>
      </c>
      <c r="GZ181" s="6">
        <f t="shared" si="454"/>
        <v>0</v>
      </c>
      <c r="HA181" s="6">
        <f t="shared" si="454"/>
        <v>0</v>
      </c>
      <c r="HC181" s="6">
        <f t="shared" ref="HC181:HD181" si="455">SUM(HC170, -HC177)</f>
        <v>0</v>
      </c>
      <c r="HD181" s="6">
        <f t="shared" si="455"/>
        <v>0</v>
      </c>
      <c r="HE181" s="6">
        <f t="shared" ref="HE181:HH181" si="456">SUM(HE170, -HE177)</f>
        <v>0</v>
      </c>
      <c r="HF181" s="6">
        <f t="shared" si="456"/>
        <v>0</v>
      </c>
      <c r="HG181" s="6">
        <f t="shared" si="456"/>
        <v>0</v>
      </c>
      <c r="HH181" s="6">
        <f t="shared" si="456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57">SUM(HK170, -HK177)</f>
        <v>0</v>
      </c>
      <c r="HL181" s="6">
        <f t="shared" si="457"/>
        <v>0</v>
      </c>
      <c r="HM181" s="6">
        <f t="shared" si="457"/>
        <v>0</v>
      </c>
      <c r="HN181" s="6">
        <f t="shared" si="457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58">SUM(HQ170, -HQ177)</f>
        <v>0</v>
      </c>
      <c r="HR181" s="6">
        <f t="shared" si="458"/>
        <v>0</v>
      </c>
      <c r="HS181" s="6">
        <f t="shared" si="458"/>
        <v>0</v>
      </c>
      <c r="HT181" s="6">
        <f t="shared" si="458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59">SUM(HW170, -HW177)</f>
        <v>0</v>
      </c>
      <c r="HX181" s="6">
        <f t="shared" si="459"/>
        <v>0</v>
      </c>
      <c r="HY181" s="6">
        <f t="shared" si="459"/>
        <v>0</v>
      </c>
      <c r="HZ181" s="6">
        <f t="shared" si="459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60">SUM(IC170, -IC177)</f>
        <v>0</v>
      </c>
      <c r="ID181" s="6">
        <f t="shared" si="460"/>
        <v>0</v>
      </c>
      <c r="IE181" s="6">
        <f t="shared" si="460"/>
        <v>0</v>
      </c>
      <c r="IF181" s="6">
        <f t="shared" si="460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61">SUM(II170, -II177)</f>
        <v>0</v>
      </c>
      <c r="IJ181" s="6">
        <f t="shared" si="461"/>
        <v>0</v>
      </c>
      <c r="IK181" s="6">
        <f t="shared" si="461"/>
        <v>0</v>
      </c>
      <c r="IL181" s="6">
        <f t="shared" si="461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62">SUM(IO170, -IO177)</f>
        <v>0</v>
      </c>
      <c r="IP181" s="6">
        <f t="shared" si="462"/>
        <v>0</v>
      </c>
      <c r="IQ181" s="6">
        <f t="shared" si="462"/>
        <v>0</v>
      </c>
      <c r="IR181" s="6">
        <f t="shared" si="462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63">SUM(IU170, -IU177)</f>
        <v>0</v>
      </c>
      <c r="IV181" s="6">
        <f t="shared" si="463"/>
        <v>0</v>
      </c>
      <c r="IW181" s="6">
        <f t="shared" si="463"/>
        <v>0</v>
      </c>
      <c r="IX181" s="6">
        <f t="shared" si="463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64">SUM(JA170, -JA177)</f>
        <v>0</v>
      </c>
      <c r="JB181" s="6">
        <f t="shared" si="464"/>
        <v>0</v>
      </c>
      <c r="JC181" s="6">
        <f t="shared" si="464"/>
        <v>0</v>
      </c>
      <c r="JD181" s="6">
        <f t="shared" si="464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65">SUM(JG170, -JG177)</f>
        <v>0</v>
      </c>
      <c r="JH181" s="6">
        <f t="shared" si="465"/>
        <v>0</v>
      </c>
      <c r="JI181" s="6">
        <f t="shared" si="465"/>
        <v>0</v>
      </c>
      <c r="JJ181" s="6">
        <f t="shared" si="465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66">SUM(JM170, -JM177)</f>
        <v>0</v>
      </c>
      <c r="JN181" s="6">
        <f t="shared" si="466"/>
        <v>0</v>
      </c>
      <c r="JO181" s="6">
        <f t="shared" si="466"/>
        <v>0</v>
      </c>
      <c r="JP181" s="6">
        <f t="shared" si="466"/>
        <v>0</v>
      </c>
      <c r="JQ181" s="6">
        <f t="shared" si="466"/>
        <v>0</v>
      </c>
      <c r="JR181" s="6">
        <f t="shared" si="466"/>
        <v>0</v>
      </c>
      <c r="JS181" s="6">
        <f t="shared" si="466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2" t="s">
        <v>51</v>
      </c>
      <c r="DO182" s="346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22" t="s">
        <v>45</v>
      </c>
      <c r="EO182" s="122" t="s">
        <v>46</v>
      </c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67">SUM(CD136, -CD137)</f>
        <v>5.4199999999999998E-2</v>
      </c>
      <c r="CE183" s="144">
        <f t="shared" si="467"/>
        <v>5.57E-2</v>
      </c>
      <c r="CF183" s="118">
        <f t="shared" si="467"/>
        <v>6.1299999999999993E-2</v>
      </c>
      <c r="CG183" s="178">
        <f t="shared" si="467"/>
        <v>6.88E-2</v>
      </c>
      <c r="CH183" s="148">
        <f t="shared" si="467"/>
        <v>6.6700000000000009E-2</v>
      </c>
      <c r="CI183" s="116">
        <f t="shared" si="467"/>
        <v>6.6099999999999992E-2</v>
      </c>
      <c r="CJ183" s="178">
        <f t="shared" si="467"/>
        <v>5.2999999999999999E-2</v>
      </c>
      <c r="CK183" s="148">
        <f t="shared" si="467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1">
        <f>SUM(DN137, -DN140)</f>
        <v>5.2900000000000003E-2</v>
      </c>
      <c r="DO183" s="347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208">
        <f>SUM(EN139, -EN141)</f>
        <v>1.21E-2</v>
      </c>
      <c r="EO183" s="247">
        <f>SUM(EO139, -EO142)</f>
        <v>2.24E-2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8" t="s">
        <v>36</v>
      </c>
      <c r="DO184" s="346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168" t="s">
        <v>64</v>
      </c>
      <c r="EO184" s="119" t="s">
        <v>36</v>
      </c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68">SUM(CC137, -CC141)</f>
        <v>3.7400000000000003E-2</v>
      </c>
      <c r="CD185" s="179">
        <f t="shared" si="468"/>
        <v>3.95E-2</v>
      </c>
      <c r="CE185" s="146">
        <f t="shared" si="468"/>
        <v>3.9199999999999999E-2</v>
      </c>
      <c r="CF185" s="120">
        <f t="shared" si="468"/>
        <v>5.1799999999999999E-2</v>
      </c>
      <c r="CG185" s="179">
        <f t="shared" si="468"/>
        <v>4.3900000000000002E-2</v>
      </c>
      <c r="CH185" s="146">
        <f t="shared" si="468"/>
        <v>5.2000000000000005E-2</v>
      </c>
      <c r="CI185" s="120">
        <f t="shared" si="468"/>
        <v>4.9000000000000002E-2</v>
      </c>
      <c r="CJ185" s="179">
        <f t="shared" si="468"/>
        <v>3.6900000000000002E-2</v>
      </c>
      <c r="CK185" s="146">
        <f t="shared" si="468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6">
        <f>SUM(DN136, -DN139)</f>
        <v>5.2600000000000001E-2</v>
      </c>
      <c r="DO185" s="347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20">
        <f>SUM(EN136, -EN140)</f>
        <v>1.2E-2</v>
      </c>
      <c r="EO185" s="116">
        <f>SUM(EO136, -EO139)</f>
        <v>2.2100000000000002E-2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30" t="s">
        <v>60</v>
      </c>
      <c r="DO186" s="346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23" t="s">
        <v>84</v>
      </c>
      <c r="EO186" s="168" t="s">
        <v>48</v>
      </c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1">
        <f>SUM(DN138, -DN140)</f>
        <v>4.5100000000000001E-2</v>
      </c>
      <c r="DO187" s="347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69">SUM(EC176, -EC183)</f>
        <v>0</v>
      </c>
      <c r="ED187" s="6">
        <f t="shared" si="469"/>
        <v>0</v>
      </c>
      <c r="EE187" s="6">
        <f t="shared" si="469"/>
        <v>0</v>
      </c>
      <c r="EF187" s="6">
        <f t="shared" si="469"/>
        <v>0</v>
      </c>
      <c r="EG187" s="6">
        <f t="shared" si="469"/>
        <v>0</v>
      </c>
      <c r="EH187" s="6">
        <f t="shared" si="469"/>
        <v>0</v>
      </c>
      <c r="EI187" s="6">
        <f t="shared" si="469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16">
        <f>SUM(EN140, -EN141)</f>
        <v>9.7999999999999997E-3</v>
      </c>
      <c r="EO187" s="120">
        <f>SUM(EO137, -EO139)</f>
        <v>1.9099999999999999E-2</v>
      </c>
      <c r="EP187" s="6">
        <f t="shared" ref="EM187:EP187" si="470">SUM(EP176, -EP183)</f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1">SUM(ES176, -ES183)</f>
        <v>0</v>
      </c>
      <c r="ET187" s="6">
        <f t="shared" si="471"/>
        <v>0</v>
      </c>
      <c r="EU187" s="6">
        <f t="shared" si="471"/>
        <v>0</v>
      </c>
      <c r="EV187" s="6">
        <f t="shared" si="471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2">SUM(EY176, -EY183)</f>
        <v>0</v>
      </c>
      <c r="EZ187" s="6">
        <f t="shared" si="472"/>
        <v>0</v>
      </c>
      <c r="FA187" s="6">
        <f t="shared" si="472"/>
        <v>0</v>
      </c>
      <c r="FB187" s="6">
        <f t="shared" si="472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3">SUM(FE176, -FE183)</f>
        <v>0</v>
      </c>
      <c r="FF187" s="6">
        <f t="shared" si="473"/>
        <v>0</v>
      </c>
      <c r="FG187" s="6">
        <f t="shared" si="473"/>
        <v>0</v>
      </c>
      <c r="FH187" s="6">
        <f t="shared" si="473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4">SUM(FK176, -FK183)</f>
        <v>0</v>
      </c>
      <c r="FL187" s="6">
        <f t="shared" si="474"/>
        <v>0</v>
      </c>
      <c r="FM187" s="6">
        <f t="shared" si="474"/>
        <v>0</v>
      </c>
      <c r="FN187" s="6">
        <f t="shared" si="474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5">SUM(FQ176, -FQ183)</f>
        <v>0</v>
      </c>
      <c r="FR187" s="6">
        <f t="shared" si="475"/>
        <v>0</v>
      </c>
      <c r="FS187" s="6">
        <f t="shared" si="475"/>
        <v>0</v>
      </c>
      <c r="FT187" s="6">
        <f t="shared" si="475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6">SUM(FW176, -FW183)</f>
        <v>0</v>
      </c>
      <c r="FX187" s="6">
        <f t="shared" si="476"/>
        <v>0</v>
      </c>
      <c r="FY187" s="6">
        <f t="shared" si="476"/>
        <v>0</v>
      </c>
      <c r="FZ187" s="6">
        <f t="shared" si="476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7">SUM(GC176, -GC183)</f>
        <v>0</v>
      </c>
      <c r="GD187" s="6">
        <f t="shared" si="477"/>
        <v>0</v>
      </c>
      <c r="GE187" s="6">
        <f t="shared" si="477"/>
        <v>0</v>
      </c>
      <c r="GF187" s="6">
        <f t="shared" si="477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8">SUM(GI176, -GI183)</f>
        <v>0</v>
      </c>
      <c r="GJ187" s="6">
        <f t="shared" si="478"/>
        <v>0</v>
      </c>
      <c r="GK187" s="6">
        <f t="shared" si="478"/>
        <v>0</v>
      </c>
      <c r="GL187" s="6">
        <f t="shared" si="478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9">SUM(GO176, -GO183)</f>
        <v>0</v>
      </c>
      <c r="GP187" s="6">
        <f t="shared" si="479"/>
        <v>0</v>
      </c>
      <c r="GQ187" s="6">
        <f t="shared" si="479"/>
        <v>0</v>
      </c>
      <c r="GR187" s="6">
        <f t="shared" si="479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0">SUM(GU176, -GU183)</f>
        <v>0</v>
      </c>
      <c r="GV187" s="6">
        <f t="shared" si="480"/>
        <v>0</v>
      </c>
      <c r="GW187" s="6">
        <f t="shared" si="480"/>
        <v>0</v>
      </c>
      <c r="GX187" s="6">
        <f t="shared" si="480"/>
        <v>0</v>
      </c>
      <c r="GY187" s="6">
        <f t="shared" si="480"/>
        <v>0</v>
      </c>
      <c r="GZ187" s="6">
        <f t="shared" si="480"/>
        <v>0</v>
      </c>
      <c r="HA187" s="6">
        <f t="shared" si="480"/>
        <v>0</v>
      </c>
      <c r="HC187" s="6">
        <f t="shared" ref="HC187:HD187" si="481">SUM(HC176, -HC183)</f>
        <v>0</v>
      </c>
      <c r="HD187" s="6">
        <f t="shared" si="481"/>
        <v>0</v>
      </c>
      <c r="HE187" s="6">
        <f t="shared" ref="HE187:HH187" si="482">SUM(HE176, -HE183)</f>
        <v>0</v>
      </c>
      <c r="HF187" s="6">
        <f t="shared" si="482"/>
        <v>0</v>
      </c>
      <c r="HG187" s="6">
        <f t="shared" si="482"/>
        <v>0</v>
      </c>
      <c r="HH187" s="6">
        <f t="shared" si="482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83">SUM(HK176, -HK183)</f>
        <v>0</v>
      </c>
      <c r="HL187" s="6">
        <f t="shared" si="483"/>
        <v>0</v>
      </c>
      <c r="HM187" s="6">
        <f t="shared" si="483"/>
        <v>0</v>
      </c>
      <c r="HN187" s="6">
        <f t="shared" si="483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84">SUM(HQ176, -HQ183)</f>
        <v>0</v>
      </c>
      <c r="HR187" s="6">
        <f t="shared" si="484"/>
        <v>0</v>
      </c>
      <c r="HS187" s="6">
        <f t="shared" si="484"/>
        <v>0</v>
      </c>
      <c r="HT187" s="6">
        <f t="shared" si="484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85">SUM(HW176, -HW183)</f>
        <v>0</v>
      </c>
      <c r="HX187" s="6">
        <f t="shared" si="485"/>
        <v>0</v>
      </c>
      <c r="HY187" s="6">
        <f t="shared" si="485"/>
        <v>0</v>
      </c>
      <c r="HZ187" s="6">
        <f t="shared" si="485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86">SUM(IC176, -IC183)</f>
        <v>0</v>
      </c>
      <c r="ID187" s="6">
        <f t="shared" si="486"/>
        <v>0</v>
      </c>
      <c r="IE187" s="6">
        <f t="shared" si="486"/>
        <v>0</v>
      </c>
      <c r="IF187" s="6">
        <f t="shared" si="486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87">SUM(II176, -II183)</f>
        <v>0</v>
      </c>
      <c r="IJ187" s="6">
        <f t="shared" si="487"/>
        <v>0</v>
      </c>
      <c r="IK187" s="6">
        <f t="shared" si="487"/>
        <v>0</v>
      </c>
      <c r="IL187" s="6">
        <f t="shared" si="487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88">SUM(IO176, -IO183)</f>
        <v>0</v>
      </c>
      <c r="IP187" s="6">
        <f t="shared" si="488"/>
        <v>0</v>
      </c>
      <c r="IQ187" s="6">
        <f t="shared" si="488"/>
        <v>0</v>
      </c>
      <c r="IR187" s="6">
        <f t="shared" si="488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89">SUM(IU176, -IU183)</f>
        <v>0</v>
      </c>
      <c r="IV187" s="6">
        <f t="shared" si="489"/>
        <v>0</v>
      </c>
      <c r="IW187" s="6">
        <f t="shared" si="489"/>
        <v>0</v>
      </c>
      <c r="IX187" s="6">
        <f t="shared" si="489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90">SUM(JA176, -JA183)</f>
        <v>0</v>
      </c>
      <c r="JB187" s="6">
        <f t="shared" si="490"/>
        <v>0</v>
      </c>
      <c r="JC187" s="6">
        <f t="shared" si="490"/>
        <v>0</v>
      </c>
      <c r="JD187" s="6">
        <f t="shared" si="490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91">SUM(JG176, -JG183)</f>
        <v>0</v>
      </c>
      <c r="JH187" s="6">
        <f t="shared" si="491"/>
        <v>0</v>
      </c>
      <c r="JI187" s="6">
        <f t="shared" si="491"/>
        <v>0</v>
      </c>
      <c r="JJ187" s="6">
        <f t="shared" si="491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92">SUM(JM176, -JM183)</f>
        <v>0</v>
      </c>
      <c r="JN187" s="6">
        <f t="shared" si="492"/>
        <v>0</v>
      </c>
      <c r="JO187" s="6">
        <f t="shared" si="492"/>
        <v>0</v>
      </c>
      <c r="JP187" s="6">
        <f t="shared" si="492"/>
        <v>0</v>
      </c>
      <c r="JQ187" s="6">
        <f t="shared" si="492"/>
        <v>0</v>
      </c>
      <c r="JR187" s="6">
        <f t="shared" si="492"/>
        <v>0</v>
      </c>
      <c r="JS187" s="6">
        <f t="shared" si="492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2" t="s">
        <v>44</v>
      </c>
      <c r="DO188" s="346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168" t="s">
        <v>48</v>
      </c>
      <c r="EO188" s="123" t="s">
        <v>47</v>
      </c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1">
        <f>SUM(DN137, -DN139)</f>
        <v>4.2099999999999999E-2</v>
      </c>
      <c r="DO189" s="347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20">
        <f>SUM(EN136, -EN139)</f>
        <v>9.7000000000000003E-3</v>
      </c>
      <c r="EO189" s="120">
        <f>SUM(EO138, -EO139)</f>
        <v>1.72E-2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30" t="s">
        <v>49</v>
      </c>
      <c r="DO190" s="346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19" t="s">
        <v>40</v>
      </c>
      <c r="EO190" s="121" t="s">
        <v>57</v>
      </c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1">
        <f>SUM(DN138, -DN139)</f>
        <v>3.4299999999999997E-2</v>
      </c>
      <c r="DO191" s="347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20">
        <f>SUM(EN137, -EN140)</f>
        <v>8.5000000000000006E-3</v>
      </c>
      <c r="EO191" s="116">
        <f>SUM(EO140, -EO142)</f>
        <v>1.6899999999999998E-2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40" t="s">
        <v>48</v>
      </c>
      <c r="DO192" s="346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1" t="s">
        <v>54</v>
      </c>
      <c r="EO192" s="188" t="s">
        <v>52</v>
      </c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1">
        <f>SUM(DN139, -DN141)</f>
        <v>2.35E-2</v>
      </c>
      <c r="DO193" s="347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93">SUM(EC182, -EC189)</f>
        <v>0</v>
      </c>
      <c r="ED193" s="6">
        <f t="shared" si="493"/>
        <v>0</v>
      </c>
      <c r="EE193" s="6">
        <f t="shared" si="493"/>
        <v>0</v>
      </c>
      <c r="EF193" s="6">
        <f t="shared" si="493"/>
        <v>0</v>
      </c>
      <c r="EG193" s="6">
        <f t="shared" si="493"/>
        <v>0</v>
      </c>
      <c r="EH193" s="6">
        <f t="shared" si="493"/>
        <v>0</v>
      </c>
      <c r="EI193" s="6">
        <f t="shared" si="493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18">
        <f>SUM(EN136, -EN138)</f>
        <v>6.9999999999999993E-3</v>
      </c>
      <c r="EO193" s="115">
        <f>SUM(EO141, -EO142)</f>
        <v>1.67E-2</v>
      </c>
      <c r="EP193" s="6">
        <f t="shared" ref="EM193:EP193" si="494">SUM(EP182, -EP189)</f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5">SUM(ES182, -ES189)</f>
        <v>0</v>
      </c>
      <c r="ET193" s="6">
        <f t="shared" si="495"/>
        <v>0</v>
      </c>
      <c r="EU193" s="6">
        <f t="shared" si="495"/>
        <v>0</v>
      </c>
      <c r="EV193" s="6">
        <f t="shared" si="49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6">SUM(EY182, -EY189)</f>
        <v>0</v>
      </c>
      <c r="EZ193" s="6">
        <f t="shared" si="496"/>
        <v>0</v>
      </c>
      <c r="FA193" s="6">
        <f t="shared" si="496"/>
        <v>0</v>
      </c>
      <c r="FB193" s="6">
        <f t="shared" si="49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7">SUM(FE182, -FE189)</f>
        <v>0</v>
      </c>
      <c r="FF193" s="6">
        <f t="shared" si="497"/>
        <v>0</v>
      </c>
      <c r="FG193" s="6">
        <f t="shared" si="497"/>
        <v>0</v>
      </c>
      <c r="FH193" s="6">
        <f t="shared" si="49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8">SUM(FK182, -FK189)</f>
        <v>0</v>
      </c>
      <c r="FL193" s="6">
        <f t="shared" si="498"/>
        <v>0</v>
      </c>
      <c r="FM193" s="6">
        <f t="shared" si="498"/>
        <v>0</v>
      </c>
      <c r="FN193" s="6">
        <f t="shared" si="49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9">SUM(FQ182, -FQ189)</f>
        <v>0</v>
      </c>
      <c r="FR193" s="6">
        <f t="shared" si="499"/>
        <v>0</v>
      </c>
      <c r="FS193" s="6">
        <f t="shared" si="499"/>
        <v>0</v>
      </c>
      <c r="FT193" s="6">
        <f t="shared" si="49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00">SUM(FW182, -FW189)</f>
        <v>0</v>
      </c>
      <c r="FX193" s="6">
        <f t="shared" si="500"/>
        <v>0</v>
      </c>
      <c r="FY193" s="6">
        <f t="shared" si="500"/>
        <v>0</v>
      </c>
      <c r="FZ193" s="6">
        <f t="shared" si="50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1">SUM(GC182, -GC189)</f>
        <v>0</v>
      </c>
      <c r="GD193" s="6">
        <f t="shared" si="501"/>
        <v>0</v>
      </c>
      <c r="GE193" s="6">
        <f t="shared" si="501"/>
        <v>0</v>
      </c>
      <c r="GF193" s="6">
        <f t="shared" si="50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2">SUM(GI182, -GI189)</f>
        <v>0</v>
      </c>
      <c r="GJ193" s="6">
        <f t="shared" si="502"/>
        <v>0</v>
      </c>
      <c r="GK193" s="6">
        <f t="shared" si="502"/>
        <v>0</v>
      </c>
      <c r="GL193" s="6">
        <f t="shared" si="50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3">SUM(GO182, -GO189)</f>
        <v>0</v>
      </c>
      <c r="GP193" s="6">
        <f t="shared" si="503"/>
        <v>0</v>
      </c>
      <c r="GQ193" s="6">
        <f t="shared" si="503"/>
        <v>0</v>
      </c>
      <c r="GR193" s="6">
        <f t="shared" si="50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4">SUM(GU182, -GU189)</f>
        <v>0</v>
      </c>
      <c r="GV193" s="6">
        <f t="shared" si="504"/>
        <v>0</v>
      </c>
      <c r="GW193" s="6">
        <f t="shared" si="504"/>
        <v>0</v>
      </c>
      <c r="GX193" s="6">
        <f t="shared" si="504"/>
        <v>0</v>
      </c>
      <c r="GY193" s="6">
        <f t="shared" si="504"/>
        <v>0</v>
      </c>
      <c r="GZ193" s="6">
        <f t="shared" si="504"/>
        <v>0</v>
      </c>
      <c r="HA193" s="6">
        <f t="shared" si="504"/>
        <v>0</v>
      </c>
      <c r="HC193" s="6">
        <f t="shared" ref="HC193:HD193" si="505">SUM(HC182, -HC189)</f>
        <v>0</v>
      </c>
      <c r="HD193" s="6">
        <f t="shared" si="505"/>
        <v>0</v>
      </c>
      <c r="HE193" s="6">
        <f t="shared" ref="HE193:HH193" si="506">SUM(HE182, -HE189)</f>
        <v>0</v>
      </c>
      <c r="HF193" s="6">
        <f t="shared" si="506"/>
        <v>0</v>
      </c>
      <c r="HG193" s="6">
        <f t="shared" si="506"/>
        <v>0</v>
      </c>
      <c r="HH193" s="6">
        <f t="shared" si="506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507">SUM(HK182, -HK189)</f>
        <v>0</v>
      </c>
      <c r="HL193" s="6">
        <f t="shared" si="507"/>
        <v>0</v>
      </c>
      <c r="HM193" s="6">
        <f t="shared" si="507"/>
        <v>0</v>
      </c>
      <c r="HN193" s="6">
        <f t="shared" si="507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508">SUM(HQ182, -HQ189)</f>
        <v>0</v>
      </c>
      <c r="HR193" s="6">
        <f t="shared" si="508"/>
        <v>0</v>
      </c>
      <c r="HS193" s="6">
        <f t="shared" si="508"/>
        <v>0</v>
      </c>
      <c r="HT193" s="6">
        <f t="shared" si="508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509">SUM(HW182, -HW189)</f>
        <v>0</v>
      </c>
      <c r="HX193" s="6">
        <f t="shared" si="509"/>
        <v>0</v>
      </c>
      <c r="HY193" s="6">
        <f t="shared" si="509"/>
        <v>0</v>
      </c>
      <c r="HZ193" s="6">
        <f t="shared" si="509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510">SUM(IC182, -IC189)</f>
        <v>0</v>
      </c>
      <c r="ID193" s="6">
        <f t="shared" si="510"/>
        <v>0</v>
      </c>
      <c r="IE193" s="6">
        <f t="shared" si="510"/>
        <v>0</v>
      </c>
      <c r="IF193" s="6">
        <f t="shared" si="510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511">SUM(II182, -II189)</f>
        <v>0</v>
      </c>
      <c r="IJ193" s="6">
        <f t="shared" si="511"/>
        <v>0</v>
      </c>
      <c r="IK193" s="6">
        <f t="shared" si="511"/>
        <v>0</v>
      </c>
      <c r="IL193" s="6">
        <f t="shared" si="511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512">SUM(IO182, -IO189)</f>
        <v>0</v>
      </c>
      <c r="IP193" s="6">
        <f t="shared" si="512"/>
        <v>0</v>
      </c>
      <c r="IQ193" s="6">
        <f t="shared" si="512"/>
        <v>0</v>
      </c>
      <c r="IR193" s="6">
        <f t="shared" si="512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13">SUM(IU182, -IU189)</f>
        <v>0</v>
      </c>
      <c r="IV193" s="6">
        <f t="shared" si="513"/>
        <v>0</v>
      </c>
      <c r="IW193" s="6">
        <f t="shared" si="513"/>
        <v>0</v>
      </c>
      <c r="IX193" s="6">
        <f t="shared" si="513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14">SUM(JA182, -JA189)</f>
        <v>0</v>
      </c>
      <c r="JB193" s="6">
        <f t="shared" si="514"/>
        <v>0</v>
      </c>
      <c r="JC193" s="6">
        <f t="shared" si="514"/>
        <v>0</v>
      </c>
      <c r="JD193" s="6">
        <f t="shared" si="514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15">SUM(JG182, -JG189)</f>
        <v>0</v>
      </c>
      <c r="JH193" s="6">
        <f t="shared" si="515"/>
        <v>0</v>
      </c>
      <c r="JI193" s="6">
        <f t="shared" si="515"/>
        <v>0</v>
      </c>
      <c r="JJ193" s="6">
        <f t="shared" si="515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16">SUM(JM182, -JM189)</f>
        <v>0</v>
      </c>
      <c r="JN193" s="6">
        <f t="shared" si="516"/>
        <v>0</v>
      </c>
      <c r="JO193" s="6">
        <f t="shared" si="516"/>
        <v>0</v>
      </c>
      <c r="JP193" s="6">
        <f t="shared" si="516"/>
        <v>0</v>
      </c>
      <c r="JQ193" s="6">
        <f t="shared" si="516"/>
        <v>0</v>
      </c>
      <c r="JR193" s="6">
        <f t="shared" si="516"/>
        <v>0</v>
      </c>
      <c r="JS193" s="6">
        <f t="shared" si="516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8" t="s">
        <v>42</v>
      </c>
      <c r="DO194" s="346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19" t="s">
        <v>36</v>
      </c>
      <c r="EO194" s="122" t="s">
        <v>44</v>
      </c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1">
        <f>SUM(DN136, -DN138)</f>
        <v>1.8300000000000004E-2</v>
      </c>
      <c r="DO195" s="347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16">
        <f>SUM(EN137, -EN139)</f>
        <v>6.2000000000000006E-3</v>
      </c>
      <c r="EO195" s="120">
        <f>SUM(EO139, -EO141)</f>
        <v>5.7000000000000002E-3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9" t="s">
        <v>59</v>
      </c>
      <c r="DO196" s="346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88" t="s">
        <v>53</v>
      </c>
      <c r="EO196" s="122" t="s">
        <v>45</v>
      </c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3">
        <f>SUM(DN140, -DN141)</f>
        <v>1.2700000000000001E-2</v>
      </c>
      <c r="DO197" s="347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16">
        <f>SUM(EN138, -EN140)</f>
        <v>5.000000000000001E-3</v>
      </c>
      <c r="EO197" s="208">
        <f>SUM(EO139, -EO140)</f>
        <v>5.4999999999999997E-3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40" t="s">
        <v>45</v>
      </c>
      <c r="DO198" s="346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168" t="s">
        <v>41</v>
      </c>
      <c r="EO198" s="119" t="s">
        <v>40</v>
      </c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50">
        <v>43740</v>
      </c>
      <c r="D199" s="350">
        <v>43741</v>
      </c>
      <c r="E199" s="350">
        <v>43742</v>
      </c>
      <c r="F199" s="353" t="s">
        <v>100</v>
      </c>
      <c r="G199" s="350">
        <v>43746</v>
      </c>
      <c r="H199" s="350">
        <v>43747</v>
      </c>
      <c r="I199" s="350">
        <v>43748</v>
      </c>
      <c r="J199" s="350">
        <v>43749</v>
      </c>
      <c r="K199" s="350">
        <v>43750</v>
      </c>
      <c r="L199" s="350">
        <v>43753</v>
      </c>
      <c r="M199" s="350">
        <v>43754</v>
      </c>
      <c r="N199" s="350">
        <v>43755</v>
      </c>
      <c r="O199" s="350">
        <v>43756</v>
      </c>
      <c r="P199" s="350">
        <v>43757</v>
      </c>
      <c r="Q199" s="350">
        <v>43760</v>
      </c>
      <c r="R199" s="350">
        <v>43761</v>
      </c>
      <c r="S199" s="350">
        <v>43762</v>
      </c>
      <c r="T199" s="350">
        <v>43763</v>
      </c>
      <c r="U199" s="350">
        <v>43764</v>
      </c>
      <c r="V199" s="350">
        <v>43767</v>
      </c>
      <c r="W199" s="350">
        <v>43768</v>
      </c>
      <c r="X199" s="350">
        <v>43769</v>
      </c>
      <c r="Y199" s="55" t="s">
        <v>99</v>
      </c>
      <c r="Z199" s="353" t="s">
        <v>100</v>
      </c>
      <c r="AA199" s="350">
        <v>43774</v>
      </c>
      <c r="AB199" s="350">
        <v>43775</v>
      </c>
      <c r="AC199" s="350">
        <v>43776</v>
      </c>
      <c r="AD199" s="350">
        <v>43777</v>
      </c>
      <c r="AE199" s="350">
        <v>43778</v>
      </c>
      <c r="AF199" s="350">
        <v>43781</v>
      </c>
      <c r="AG199" s="350">
        <v>43782</v>
      </c>
      <c r="AH199" s="350">
        <v>43783</v>
      </c>
      <c r="AI199" s="350">
        <v>43784</v>
      </c>
      <c r="AJ199" s="350">
        <v>43785</v>
      </c>
      <c r="AK199" s="350">
        <v>43788</v>
      </c>
      <c r="AL199" s="350">
        <v>43789</v>
      </c>
      <c r="AM199" s="350">
        <v>43790</v>
      </c>
      <c r="AN199" s="350">
        <v>43791</v>
      </c>
      <c r="AO199" s="350">
        <v>43792</v>
      </c>
      <c r="AP199" s="350">
        <v>43795</v>
      </c>
      <c r="AQ199" s="350">
        <v>43796</v>
      </c>
      <c r="AR199" s="350">
        <v>43797</v>
      </c>
      <c r="AS199" s="350">
        <v>43798</v>
      </c>
      <c r="AT199" s="350">
        <v>43799</v>
      </c>
      <c r="AU199" s="55" t="s">
        <v>101</v>
      </c>
      <c r="AV199" s="350">
        <v>43803</v>
      </c>
      <c r="AW199" s="350">
        <v>43804</v>
      </c>
      <c r="AX199" s="350">
        <v>43805</v>
      </c>
      <c r="AY199" s="352" t="s">
        <v>100</v>
      </c>
      <c r="AZ199" s="350">
        <v>43809</v>
      </c>
      <c r="BA199" s="350">
        <v>43810</v>
      </c>
      <c r="BB199" s="350">
        <v>43811</v>
      </c>
      <c r="BC199" s="350">
        <v>43812</v>
      </c>
      <c r="BD199" s="350">
        <v>43813</v>
      </c>
      <c r="BE199" s="350">
        <v>43816</v>
      </c>
      <c r="BF199" s="350">
        <v>43817</v>
      </c>
      <c r="BG199" s="350">
        <v>43818</v>
      </c>
      <c r="BH199" s="350">
        <v>43819</v>
      </c>
      <c r="BI199" s="350">
        <v>43820</v>
      </c>
      <c r="BJ199" s="350">
        <v>43823</v>
      </c>
      <c r="BK199" s="350">
        <v>43825</v>
      </c>
      <c r="BL199" s="350">
        <v>43826</v>
      </c>
      <c r="BM199" s="350">
        <v>43827</v>
      </c>
      <c r="BN199" s="350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7">
        <f>SUM(DN139, -DN140)</f>
        <v>1.0799999999999999E-2</v>
      </c>
      <c r="DO199" s="347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20">
        <f>SUM(EN136, -EN137)</f>
        <v>3.4999999999999996E-3</v>
      </c>
      <c r="EO199" s="120">
        <f>SUM(EO136, -EO138)</f>
        <v>4.9000000000000016E-3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4">
        <v>5.74E-2</v>
      </c>
      <c r="C200" s="304">
        <v>6.5600000000000006E-2</v>
      </c>
      <c r="D200" s="304">
        <v>9.1800000000000007E-2</v>
      </c>
      <c r="E200" s="315">
        <v>6.1800000000000001E-2</v>
      </c>
      <c r="F200" s="316">
        <v>0.1176</v>
      </c>
      <c r="G200" s="316">
        <v>9.9500000000000005E-2</v>
      </c>
      <c r="H200" s="316">
        <v>0.1163</v>
      </c>
      <c r="I200" s="316">
        <v>0.15090000000000001</v>
      </c>
      <c r="J200" s="316">
        <v>0.13969999999999999</v>
      </c>
      <c r="K200" s="317">
        <v>0.13980000000000001</v>
      </c>
      <c r="L200" s="317">
        <v>0.14369999999999999</v>
      </c>
      <c r="M200" s="317">
        <v>0.10730000000000001</v>
      </c>
      <c r="N200" s="317">
        <v>0.11269999999999999</v>
      </c>
      <c r="O200" s="317">
        <v>0.15939999999999999</v>
      </c>
      <c r="P200" s="317">
        <v>0.1237</v>
      </c>
      <c r="Q200" s="317">
        <v>0.1234</v>
      </c>
      <c r="R200" s="317">
        <v>0.14299999999999999</v>
      </c>
      <c r="S200" s="317">
        <v>0.1668</v>
      </c>
      <c r="T200" s="317">
        <v>0.1648</v>
      </c>
      <c r="U200" s="317">
        <v>0.193</v>
      </c>
      <c r="V200" s="317">
        <v>0.1782</v>
      </c>
      <c r="W200" s="317">
        <v>0.1323</v>
      </c>
      <c r="X200" s="317">
        <v>0.15870000000000001</v>
      </c>
      <c r="Y200" s="317">
        <v>9.7199999999999995E-2</v>
      </c>
      <c r="Z200" s="318">
        <v>8.8599999999999998E-2</v>
      </c>
      <c r="AA200" s="316">
        <v>0.1069</v>
      </c>
      <c r="AB200" s="318">
        <v>0.16539999999999999</v>
      </c>
      <c r="AC200" s="318">
        <v>0.2099</v>
      </c>
      <c r="AD200" s="318">
        <v>0.20119999999999999</v>
      </c>
      <c r="AE200" s="318">
        <v>0.1983</v>
      </c>
      <c r="AF200" s="318">
        <v>0.20549999999999999</v>
      </c>
      <c r="AG200" s="318">
        <v>0.2339</v>
      </c>
      <c r="AH200" s="318">
        <v>0.2555</v>
      </c>
      <c r="AI200" s="318">
        <v>0.29399999999999998</v>
      </c>
      <c r="AJ200" s="318">
        <v>0.30890000000000001</v>
      </c>
      <c r="AK200" s="318">
        <v>0.26190000000000002</v>
      </c>
      <c r="AL200" s="318">
        <v>0.251</v>
      </c>
      <c r="AM200" s="318">
        <v>0.2838</v>
      </c>
      <c r="AN200" s="318">
        <v>0.25330000000000003</v>
      </c>
      <c r="AO200" s="318">
        <v>0.23419999999999999</v>
      </c>
      <c r="AP200" s="318">
        <v>0.2364</v>
      </c>
      <c r="AQ200" s="318">
        <v>0.27150000000000002</v>
      </c>
      <c r="AR200" s="318">
        <v>0.32269999999999999</v>
      </c>
      <c r="AS200" s="318">
        <v>0.31069999999999998</v>
      </c>
      <c r="AT200" s="318">
        <v>0.34379999999999999</v>
      </c>
      <c r="AU200" s="318">
        <v>0.3775</v>
      </c>
      <c r="AV200" s="318">
        <v>0.3795</v>
      </c>
      <c r="AW200" s="319">
        <v>0.3654</v>
      </c>
      <c r="AX200" s="319">
        <v>0.33700000000000002</v>
      </c>
      <c r="AY200" s="319">
        <v>0.315</v>
      </c>
      <c r="AZ200" s="319">
        <v>0.35439999999999999</v>
      </c>
      <c r="BA200" s="319">
        <v>0.36599999999999999</v>
      </c>
      <c r="BB200" s="319">
        <v>0.3271</v>
      </c>
      <c r="BC200" s="319">
        <v>0.32769999999999999</v>
      </c>
      <c r="BD200" s="319">
        <v>0.28899999999999998</v>
      </c>
      <c r="BE200" s="319">
        <v>0.2868</v>
      </c>
      <c r="BF200" s="319">
        <v>0.33150000000000002</v>
      </c>
      <c r="BG200" s="319">
        <v>0.26500000000000001</v>
      </c>
      <c r="BH200" s="319">
        <v>0.24970000000000001</v>
      </c>
      <c r="BI200" s="319">
        <v>0.2114</v>
      </c>
      <c r="BJ200" s="320">
        <v>0.23619999999999999</v>
      </c>
      <c r="BK200" s="319">
        <v>0.22270000000000001</v>
      </c>
      <c r="BL200" s="320">
        <v>0.21129999999999999</v>
      </c>
      <c r="BM200" s="320">
        <v>0.2432</v>
      </c>
      <c r="BN200" s="320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8" t="s">
        <v>37</v>
      </c>
      <c r="DO200" s="346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19" t="s">
        <v>37</v>
      </c>
      <c r="EO200" s="119" t="s">
        <v>41</v>
      </c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6">
        <v>0.1193</v>
      </c>
      <c r="AX201" s="306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6">
        <v>7.5300000000000006E-2</v>
      </c>
      <c r="BC201" s="306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1">
        <f>SUM(DN136, -DN137)</f>
        <v>1.0500000000000002E-2</v>
      </c>
      <c r="DO201" s="347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17">SUM(EC190, -EC197)</f>
        <v>0</v>
      </c>
      <c r="ED201" s="6">
        <f t="shared" si="517"/>
        <v>0</v>
      </c>
      <c r="EE201" s="6">
        <f t="shared" si="517"/>
        <v>0</v>
      </c>
      <c r="EF201" s="6">
        <f t="shared" si="517"/>
        <v>0</v>
      </c>
      <c r="EG201" s="6">
        <f t="shared" si="517"/>
        <v>0</v>
      </c>
      <c r="EH201" s="6">
        <f t="shared" si="517"/>
        <v>0</v>
      </c>
      <c r="EI201" s="6">
        <f t="shared" si="517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20">
        <f>SUM(EN137, -EN138)</f>
        <v>3.4999999999999996E-3</v>
      </c>
      <c r="EO201" s="120">
        <f>SUM(EO136, -EO137)</f>
        <v>3.0000000000000027E-3</v>
      </c>
      <c r="EP201" s="6">
        <f t="shared" ref="EM201:EP201" si="518">SUM(EP190, -EP197)</f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9">SUM(ES190, -ES197)</f>
        <v>0</v>
      </c>
      <c r="ET201" s="6">
        <f t="shared" si="519"/>
        <v>0</v>
      </c>
      <c r="EU201" s="6">
        <f t="shared" si="519"/>
        <v>0</v>
      </c>
      <c r="EV201" s="6">
        <f t="shared" si="51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20">SUM(EY190, -EY197)</f>
        <v>0</v>
      </c>
      <c r="EZ201" s="6">
        <f t="shared" si="520"/>
        <v>0</v>
      </c>
      <c r="FA201" s="6">
        <f t="shared" si="520"/>
        <v>0</v>
      </c>
      <c r="FB201" s="6">
        <f t="shared" si="52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21">SUM(FE190, -FE197)</f>
        <v>0</v>
      </c>
      <c r="FF201" s="6">
        <f t="shared" si="521"/>
        <v>0</v>
      </c>
      <c r="FG201" s="6">
        <f t="shared" si="521"/>
        <v>0</v>
      </c>
      <c r="FH201" s="6">
        <f t="shared" si="52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22">SUM(FK190, -FK197)</f>
        <v>0</v>
      </c>
      <c r="FL201" s="6">
        <f t="shared" si="522"/>
        <v>0</v>
      </c>
      <c r="FM201" s="6">
        <f t="shared" si="522"/>
        <v>0</v>
      </c>
      <c r="FN201" s="6">
        <f t="shared" si="52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23">SUM(FQ190, -FQ197)</f>
        <v>0</v>
      </c>
      <c r="FR201" s="6">
        <f t="shared" si="523"/>
        <v>0</v>
      </c>
      <c r="FS201" s="6">
        <f t="shared" si="523"/>
        <v>0</v>
      </c>
      <c r="FT201" s="6">
        <f t="shared" si="52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24">SUM(FW190, -FW197)</f>
        <v>0</v>
      </c>
      <c r="FX201" s="6">
        <f t="shared" si="524"/>
        <v>0</v>
      </c>
      <c r="FY201" s="6">
        <f t="shared" si="524"/>
        <v>0</v>
      </c>
      <c r="FZ201" s="6">
        <f t="shared" si="52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25">SUM(GC190, -GC197)</f>
        <v>0</v>
      </c>
      <c r="GD201" s="6">
        <f t="shared" si="525"/>
        <v>0</v>
      </c>
      <c r="GE201" s="6">
        <f t="shared" si="525"/>
        <v>0</v>
      </c>
      <c r="GF201" s="6">
        <f t="shared" si="52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26">SUM(GI190, -GI197)</f>
        <v>0</v>
      </c>
      <c r="GJ201" s="6">
        <f t="shared" si="526"/>
        <v>0</v>
      </c>
      <c r="GK201" s="6">
        <f t="shared" si="526"/>
        <v>0</v>
      </c>
      <c r="GL201" s="6">
        <f t="shared" si="52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7">SUM(GO190, -GO197)</f>
        <v>0</v>
      </c>
      <c r="GP201" s="6">
        <f t="shared" si="527"/>
        <v>0</v>
      </c>
      <c r="GQ201" s="6">
        <f t="shared" si="527"/>
        <v>0</v>
      </c>
      <c r="GR201" s="6">
        <f t="shared" si="52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8">SUM(GU190, -GU197)</f>
        <v>0</v>
      </c>
      <c r="GV201" s="6">
        <f t="shared" si="528"/>
        <v>0</v>
      </c>
      <c r="GW201" s="6">
        <f t="shared" si="528"/>
        <v>0</v>
      </c>
      <c r="GX201" s="6">
        <f t="shared" si="528"/>
        <v>0</v>
      </c>
      <c r="GY201" s="6">
        <f t="shared" si="528"/>
        <v>0</v>
      </c>
      <c r="GZ201" s="6">
        <f t="shared" si="528"/>
        <v>0</v>
      </c>
      <c r="HA201" s="6">
        <f t="shared" si="528"/>
        <v>0</v>
      </c>
      <c r="HC201" s="6">
        <f t="shared" ref="HC201:HD201" si="529">SUM(HC190, -HC197)</f>
        <v>0</v>
      </c>
      <c r="HD201" s="6">
        <f t="shared" si="529"/>
        <v>0</v>
      </c>
      <c r="HE201" s="6">
        <f t="shared" ref="HE201:HH201" si="530">SUM(HE190, -HE197)</f>
        <v>0</v>
      </c>
      <c r="HF201" s="6">
        <f t="shared" si="530"/>
        <v>0</v>
      </c>
      <c r="HG201" s="6">
        <f t="shared" si="530"/>
        <v>0</v>
      </c>
      <c r="HH201" s="6">
        <f t="shared" si="530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31">SUM(HK190, -HK197)</f>
        <v>0</v>
      </c>
      <c r="HL201" s="6">
        <f t="shared" si="531"/>
        <v>0</v>
      </c>
      <c r="HM201" s="6">
        <f t="shared" si="531"/>
        <v>0</v>
      </c>
      <c r="HN201" s="6">
        <f t="shared" si="531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32">SUM(HQ190, -HQ197)</f>
        <v>0</v>
      </c>
      <c r="HR201" s="6">
        <f t="shared" si="532"/>
        <v>0</v>
      </c>
      <c r="HS201" s="6">
        <f t="shared" si="532"/>
        <v>0</v>
      </c>
      <c r="HT201" s="6">
        <f t="shared" si="532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33">SUM(HW190, -HW197)</f>
        <v>0</v>
      </c>
      <c r="HX201" s="6">
        <f t="shared" si="533"/>
        <v>0</v>
      </c>
      <c r="HY201" s="6">
        <f t="shared" si="533"/>
        <v>0</v>
      </c>
      <c r="HZ201" s="6">
        <f t="shared" si="533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34">SUM(IC190, -IC197)</f>
        <v>0</v>
      </c>
      <c r="ID201" s="6">
        <f t="shared" si="534"/>
        <v>0</v>
      </c>
      <c r="IE201" s="6">
        <f t="shared" si="534"/>
        <v>0</v>
      </c>
      <c r="IF201" s="6">
        <f t="shared" si="534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35">SUM(II190, -II197)</f>
        <v>0</v>
      </c>
      <c r="IJ201" s="6">
        <f t="shared" si="535"/>
        <v>0</v>
      </c>
      <c r="IK201" s="6">
        <f t="shared" si="535"/>
        <v>0</v>
      </c>
      <c r="IL201" s="6">
        <f t="shared" si="535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36">SUM(IO190, -IO197)</f>
        <v>0</v>
      </c>
      <c r="IP201" s="6">
        <f t="shared" si="536"/>
        <v>0</v>
      </c>
      <c r="IQ201" s="6">
        <f t="shared" si="536"/>
        <v>0</v>
      </c>
      <c r="IR201" s="6">
        <f t="shared" si="536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37">SUM(IU190, -IU197)</f>
        <v>0</v>
      </c>
      <c r="IV201" s="6">
        <f t="shared" si="537"/>
        <v>0</v>
      </c>
      <c r="IW201" s="6">
        <f t="shared" si="537"/>
        <v>0</v>
      </c>
      <c r="IX201" s="6">
        <f t="shared" si="537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38">SUM(JA190, -JA197)</f>
        <v>0</v>
      </c>
      <c r="JB201" s="6">
        <f t="shared" si="538"/>
        <v>0</v>
      </c>
      <c r="JC201" s="6">
        <f t="shared" si="538"/>
        <v>0</v>
      </c>
      <c r="JD201" s="6">
        <f t="shared" si="538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39">SUM(JG190, -JG197)</f>
        <v>0</v>
      </c>
      <c r="JH201" s="6">
        <f t="shared" si="539"/>
        <v>0</v>
      </c>
      <c r="JI201" s="6">
        <f t="shared" si="539"/>
        <v>0</v>
      </c>
      <c r="JJ201" s="6">
        <f t="shared" si="539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40">SUM(JM190, -JM197)</f>
        <v>0</v>
      </c>
      <c r="JN201" s="6">
        <f t="shared" si="540"/>
        <v>0</v>
      </c>
      <c r="JO201" s="6">
        <f t="shared" si="540"/>
        <v>0</v>
      </c>
      <c r="JP201" s="6">
        <f t="shared" si="540"/>
        <v>0</v>
      </c>
      <c r="JQ201" s="6">
        <f t="shared" si="540"/>
        <v>0</v>
      </c>
      <c r="JR201" s="6">
        <f t="shared" si="540"/>
        <v>0</v>
      </c>
      <c r="JS201" s="6">
        <f t="shared" si="540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6">
        <v>3.8600000000000002E-2</v>
      </c>
      <c r="AZ202" s="306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6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7">
        <v>5.21E-2</v>
      </c>
      <c r="BI202" s="88">
        <v>8.1600000000000006E-2</v>
      </c>
      <c r="BJ202" s="88">
        <v>5.1900000000000002E-2</v>
      </c>
      <c r="BK202" s="308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2" t="s">
        <v>55</v>
      </c>
      <c r="DO202" s="346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88" t="s">
        <v>44</v>
      </c>
      <c r="EO202" s="168" t="s">
        <v>64</v>
      </c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9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6">
        <v>4.5199999999999997E-2</v>
      </c>
      <c r="BF203" s="306">
        <v>4.4999999999999998E-2</v>
      </c>
      <c r="BG203" s="307">
        <v>2.9100000000000001E-2</v>
      </c>
      <c r="BH203" s="88">
        <v>3.8399999999999997E-2</v>
      </c>
      <c r="BI203" s="307">
        <v>3.9199999999999999E-2</v>
      </c>
      <c r="BJ203" s="307">
        <v>3.3300000000000003E-2</v>
      </c>
      <c r="BK203" s="307">
        <v>1.9199999999999998E-2</v>
      </c>
      <c r="BL203" s="307">
        <v>4.7E-2</v>
      </c>
      <c r="BM203" s="307">
        <v>3.9600000000000003E-2</v>
      </c>
      <c r="BN203" s="307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9">
        <f>SUM(DN137, -DN138)</f>
        <v>7.8000000000000014E-3</v>
      </c>
      <c r="DO203" s="347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20">
        <f>SUM(EN138, -EN139)</f>
        <v>2.700000000000001E-3</v>
      </c>
      <c r="EO203" s="120">
        <f>SUM(EO137, -EO138)</f>
        <v>1.8999999999999989E-3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9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7">
        <v>-3.2800000000000003E-2</v>
      </c>
      <c r="BA204" s="307">
        <v>-4.6800000000000001E-2</v>
      </c>
      <c r="BB204" s="307">
        <v>-2.63E-2</v>
      </c>
      <c r="BC204" s="307">
        <v>-2.8799999999999999E-2</v>
      </c>
      <c r="BD204" s="307">
        <v>-3.1800000000000002E-2</v>
      </c>
      <c r="BE204" s="307">
        <v>-1.3899999999999999E-2</v>
      </c>
      <c r="BF204" s="307">
        <v>-1.15E-2</v>
      </c>
      <c r="BG204" s="306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5" t="s">
        <v>63</v>
      </c>
      <c r="DO204" s="346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22" t="s">
        <v>47</v>
      </c>
      <c r="EO204" s="121" t="s">
        <v>51</v>
      </c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10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6">
        <f>SUM(DN142, -DN143)</f>
        <v>1.2999999999999956E-3</v>
      </c>
      <c r="DO205" s="348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20">
        <f>SUM(EN139, -EN140)</f>
        <v>2.3E-3</v>
      </c>
      <c r="EO205" s="120">
        <f>SUM(EO140, -EO141)</f>
        <v>2.0000000000000004E-4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1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</row>
    <row r="212" spans="2:64" ht="15.75" thickBot="1" x14ac:dyDescent="0.3">
      <c r="B212" s="55" t="s">
        <v>95</v>
      </c>
      <c r="C212" s="350">
        <v>43468</v>
      </c>
      <c r="D212" s="353" t="s">
        <v>100</v>
      </c>
      <c r="E212" s="350">
        <v>43472</v>
      </c>
      <c r="F212" s="350">
        <v>43473</v>
      </c>
      <c r="G212" s="350">
        <v>43474</v>
      </c>
      <c r="H212" s="350">
        <v>43475</v>
      </c>
      <c r="I212" s="350">
        <v>43476</v>
      </c>
      <c r="J212" s="350">
        <v>43479</v>
      </c>
      <c r="K212" s="350">
        <v>43480</v>
      </c>
      <c r="L212" s="350">
        <v>43481</v>
      </c>
      <c r="M212" s="350">
        <v>43482</v>
      </c>
      <c r="N212" s="350">
        <v>43483</v>
      </c>
      <c r="O212" s="350">
        <v>43486</v>
      </c>
      <c r="P212" s="350">
        <v>43487</v>
      </c>
      <c r="Q212" s="350">
        <v>43488</v>
      </c>
      <c r="R212" s="350">
        <v>43489</v>
      </c>
      <c r="S212" s="350">
        <v>43490</v>
      </c>
      <c r="T212" s="350">
        <v>43493</v>
      </c>
      <c r="U212" s="350">
        <v>43494</v>
      </c>
      <c r="V212" s="350">
        <v>43495</v>
      </c>
      <c r="W212" s="350">
        <v>43496</v>
      </c>
      <c r="X212" s="352" t="s">
        <v>105</v>
      </c>
      <c r="Y212" s="350">
        <v>43500</v>
      </c>
      <c r="Z212" s="350">
        <v>43501</v>
      </c>
      <c r="AA212" s="350">
        <v>43502</v>
      </c>
      <c r="AB212" s="350">
        <v>43503</v>
      </c>
      <c r="AC212" s="350">
        <v>43504</v>
      </c>
      <c r="AD212" s="350">
        <v>43507</v>
      </c>
      <c r="AE212" s="350">
        <v>43508</v>
      </c>
      <c r="AF212" s="350">
        <v>43509</v>
      </c>
      <c r="AG212" s="350">
        <v>43510</v>
      </c>
      <c r="AH212" s="350">
        <v>43511</v>
      </c>
      <c r="AI212" s="350">
        <v>43514</v>
      </c>
      <c r="AJ212" s="350">
        <v>43515</v>
      </c>
      <c r="AK212" s="350">
        <v>43516</v>
      </c>
      <c r="AL212" s="350">
        <v>43517</v>
      </c>
      <c r="AM212" s="350">
        <v>43518</v>
      </c>
      <c r="AN212" s="350">
        <v>43521</v>
      </c>
      <c r="AO212" s="350">
        <v>43522</v>
      </c>
      <c r="AP212" s="350">
        <v>43523</v>
      </c>
      <c r="AQ212" s="350">
        <v>43524</v>
      </c>
      <c r="AR212" s="350" t="s">
        <v>104</v>
      </c>
      <c r="AS212" s="350">
        <v>43528</v>
      </c>
      <c r="AT212" s="350">
        <v>43529</v>
      </c>
      <c r="AU212" s="350">
        <v>43530</v>
      </c>
      <c r="AV212" s="350">
        <v>43531</v>
      </c>
      <c r="AW212" s="352" t="s">
        <v>100</v>
      </c>
      <c r="AX212" s="350">
        <v>43535</v>
      </c>
      <c r="AY212" s="350">
        <v>43536</v>
      </c>
      <c r="AZ212" s="350">
        <v>43537</v>
      </c>
      <c r="BA212" s="350">
        <v>43538</v>
      </c>
      <c r="BB212" s="350">
        <v>43539</v>
      </c>
      <c r="BC212" s="350">
        <v>43542</v>
      </c>
      <c r="BD212" s="350">
        <v>43543</v>
      </c>
      <c r="BE212" s="350">
        <v>43544</v>
      </c>
      <c r="BF212" s="350">
        <v>43545</v>
      </c>
      <c r="BG212" s="350">
        <v>43546</v>
      </c>
      <c r="BH212" s="350">
        <v>43549</v>
      </c>
      <c r="BI212" s="350">
        <v>43550</v>
      </c>
      <c r="BJ212" s="350">
        <v>43551</v>
      </c>
      <c r="BK212" s="350">
        <v>43552</v>
      </c>
      <c r="BL212" s="350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</row>
    <row r="220" spans="2:64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S220" t="s">
        <v>62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</row>
    <row r="222" spans="2:64" ht="15.75" thickBot="1" x14ac:dyDescent="0.3">
      <c r="W222" t="s">
        <v>62</v>
      </c>
      <c r="X222" s="352" t="s">
        <v>105</v>
      </c>
      <c r="Y222" s="350">
        <v>43500</v>
      </c>
      <c r="Z222" s="350">
        <v>43501</v>
      </c>
      <c r="AA222" s="350">
        <v>43502</v>
      </c>
      <c r="AB222" s="350">
        <v>43503</v>
      </c>
      <c r="AC222" s="350">
        <v>43504</v>
      </c>
      <c r="AD222" s="350">
        <v>43507</v>
      </c>
      <c r="AE222" s="350">
        <v>43508</v>
      </c>
      <c r="AF222" s="350">
        <v>43509</v>
      </c>
      <c r="AG222" s="350">
        <v>43510</v>
      </c>
      <c r="AH222" s="350">
        <v>43511</v>
      </c>
      <c r="AI222" s="350">
        <v>43514</v>
      </c>
      <c r="AJ222" s="350">
        <v>43515</v>
      </c>
      <c r="AK222" s="350">
        <v>43516</v>
      </c>
      <c r="AL222" s="350">
        <v>43517</v>
      </c>
      <c r="AM222" s="350">
        <v>43518</v>
      </c>
      <c r="AN222" s="350">
        <v>43521</v>
      </c>
      <c r="AO222" s="350">
        <v>43522</v>
      </c>
      <c r="AP222" s="350">
        <v>43523</v>
      </c>
      <c r="AQ222" s="350">
        <v>43524</v>
      </c>
      <c r="AR222" s="55" t="s">
        <v>104</v>
      </c>
      <c r="AS222" s="350">
        <v>43528</v>
      </c>
      <c r="AT222" s="350">
        <v>43529</v>
      </c>
      <c r="AU222" s="350">
        <v>43530</v>
      </c>
      <c r="AV222" s="350">
        <v>43531</v>
      </c>
      <c r="AW222" s="352" t="s">
        <v>100</v>
      </c>
      <c r="AX222" s="350">
        <v>43535</v>
      </c>
      <c r="AY222" s="350">
        <v>43536</v>
      </c>
      <c r="AZ222" s="350">
        <v>43537</v>
      </c>
      <c r="BA222" s="350">
        <v>43538</v>
      </c>
      <c r="BB222" s="350">
        <v>43539</v>
      </c>
      <c r="BC222" s="350">
        <v>43542</v>
      </c>
      <c r="BD222" s="350">
        <v>43543</v>
      </c>
      <c r="BE222" s="350">
        <v>43544</v>
      </c>
      <c r="BF222" s="350">
        <v>43545</v>
      </c>
      <c r="BG222" s="350">
        <v>43546</v>
      </c>
      <c r="BH222" s="350">
        <v>43549</v>
      </c>
      <c r="BI222" s="350">
        <v>43550</v>
      </c>
      <c r="BJ222" s="350">
        <v>43551</v>
      </c>
      <c r="BK222" s="350">
        <v>43552</v>
      </c>
      <c r="BL222" s="350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</row>
    <row r="225" spans="21:43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</row>
    <row r="226" spans="21:43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</row>
    <row r="227" spans="21:43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</row>
    <row r="228" spans="21:43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</row>
    <row r="229" spans="21:43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</row>
    <row r="230" spans="21:43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3">
        <v>-6.0199999999999997E-2</v>
      </c>
      <c r="AJ230" s="309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</row>
  </sheetData>
  <customSheetViews>
    <customSheetView guid="{7FB8B549-326C-4BEC-8C8D-0E9173EDA60F}" scale="115" topLeftCell="EH133">
      <selection activeCell="ER61" sqref="ER61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2019-03-04T13:26:44Z</dcterms:modified>
</cp:coreProperties>
</file>